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25" firstSheet="3" activeTab="4"/>
  </bookViews>
  <sheets>
    <sheet name="000000" sheetId="1" state="veryHidden" r:id="rId1"/>
    <sheet name="100000" sheetId="2" state="veryHidden" r:id="rId2"/>
    <sheet name="200000" sheetId="3" state="veryHidden" r:id="rId3"/>
    <sheet name="Spieldaten" sheetId="4" r:id="rId4"/>
    <sheet name="Gesamt" sheetId="5" r:id="rId5"/>
    <sheet name="Mannsch.Herren" sheetId="6" r:id="rId6"/>
    <sheet name="Erg.Mannsch.Herren" sheetId="7" r:id="rId7"/>
    <sheet name="Einzelw.Herren" sheetId="8" r:id="rId8"/>
    <sheet name="Mannsch.Senioren" sheetId="9" r:id="rId9"/>
    <sheet name="Erg.Mannsch.Sen." sheetId="10" r:id="rId10"/>
    <sheet name="Einzelw.Senioren" sheetId="11" r:id="rId11"/>
    <sheet name="Mannsch.Damen" sheetId="12" r:id="rId12"/>
    <sheet name="Erg.Mannsch.Damen" sheetId="13" r:id="rId13"/>
    <sheet name="Einzelw.Damen" sheetId="14" r:id="rId14"/>
    <sheet name="Tabelle1" sheetId="15" r:id="rId15"/>
  </sheets>
  <definedNames>
    <definedName name="_xlnm.Print_Area" localSheetId="11">'Mannsch.Damen'!$A$1:$G$45</definedName>
    <definedName name="_xlnm.Print_Area" localSheetId="8">'Mannsch.Senioren'!$A$1:$G$46</definedName>
  </definedNames>
  <calcPr fullCalcOnLoad="1"/>
</workbook>
</file>

<file path=xl/sharedStrings.xml><?xml version="1.0" encoding="utf-8"?>
<sst xmlns="http://schemas.openxmlformats.org/spreadsheetml/2006/main" count="295" uniqueCount="95">
  <si>
    <t>Art des Spiels</t>
  </si>
  <si>
    <t>Bahn</t>
  </si>
  <si>
    <t>Ort</t>
  </si>
  <si>
    <t>Datum</t>
  </si>
  <si>
    <t>Kampfbeginn</t>
  </si>
  <si>
    <t>Klasse</t>
  </si>
  <si>
    <t>Wurf</t>
  </si>
  <si>
    <t>Nr.</t>
  </si>
  <si>
    <t>Gastmannschaft</t>
  </si>
  <si>
    <t>Bahn:</t>
  </si>
  <si>
    <t>Name</t>
  </si>
  <si>
    <t>Volle</t>
  </si>
  <si>
    <t>Abr.</t>
  </si>
  <si>
    <t>FW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</si>
  <si>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</si>
  <si>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</si>
  <si>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</si>
  <si>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</si>
  <si>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</si>
  <si>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</si>
  <si>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</si>
  <si>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</si>
  <si>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</si>
  <si>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</si>
  <si>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</si>
  <si>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</si>
  <si>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</si>
  <si>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</si>
  <si>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</si>
  <si>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</si>
  <si>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</si>
  <si>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Herren allgemein</t>
  </si>
  <si>
    <t>Damen allgemein</t>
  </si>
  <si>
    <t>Vereinsname</t>
  </si>
  <si>
    <t>Schnitt</t>
  </si>
  <si>
    <t>Nordtirol</t>
  </si>
  <si>
    <t>Herren Senioren</t>
  </si>
  <si>
    <t>Südtirol</t>
  </si>
  <si>
    <t>Vorarlberg</t>
  </si>
  <si>
    <t>Salzburg</t>
  </si>
  <si>
    <t>Platz</t>
  </si>
  <si>
    <t>Ergebnisliste Mannschaften GESAMT</t>
  </si>
  <si>
    <t>Vier-Länderturnier 2008</t>
  </si>
  <si>
    <t>Pfarrhof-Sportzone</t>
  </si>
  <si>
    <t>Bozen</t>
  </si>
  <si>
    <t>11.00 Uhr</t>
  </si>
  <si>
    <t>Bund Südtiroler Sportkegler</t>
  </si>
  <si>
    <t>Plattner Hans</t>
  </si>
  <si>
    <t>Fasching Walter</t>
  </si>
  <si>
    <t>Seidl Manfred</t>
  </si>
  <si>
    <t>Schrof Georg</t>
  </si>
  <si>
    <t>Oberberger Hans</t>
  </si>
  <si>
    <t>Thaler Georg</t>
  </si>
  <si>
    <t>Endrizzi Walther</t>
  </si>
  <si>
    <t>Obwexer Walter</t>
  </si>
  <si>
    <t>Wodnar Fritz</t>
  </si>
  <si>
    <t>Leo Ernst</t>
  </si>
  <si>
    <t>Grübl Walter</t>
  </si>
  <si>
    <t>Seeauer Helmut</t>
  </si>
  <si>
    <t>Legen Josef</t>
  </si>
  <si>
    <t>Langes Herbert</t>
  </si>
  <si>
    <t>Fleisch Friedrich</t>
  </si>
  <si>
    <t>Köchl Gerhard</t>
  </si>
  <si>
    <t>Spitzer Maria</t>
  </si>
  <si>
    <t>Kennerth Monika</t>
  </si>
  <si>
    <t>Spitzer Carmen</t>
  </si>
  <si>
    <t>Wernard Maria</t>
  </si>
  <si>
    <t>Innerhofer Annemarie</t>
  </si>
  <si>
    <t>Thaler Marion</t>
  </si>
  <si>
    <t>Gamper Helene</t>
  </si>
  <si>
    <t>Ainhauser Adele</t>
  </si>
  <si>
    <t>Altmann Ramona</t>
  </si>
  <si>
    <t>Bürger Gabi</t>
  </si>
  <si>
    <t>Freischlager Sterfanie</t>
  </si>
  <si>
    <t>Wrabel Katharina</t>
  </si>
  <si>
    <t>Frois Elisabeth</t>
  </si>
  <si>
    <t>Hämmerrle Sabine</t>
  </si>
  <si>
    <t>Gassner Sonja</t>
  </si>
  <si>
    <t>Salzmann Astrid</t>
  </si>
  <si>
    <t>Gstrein Dietmar</t>
  </si>
  <si>
    <t>Weißkopf Thomas</t>
  </si>
  <si>
    <t>Gstrein Roland</t>
  </si>
  <si>
    <t>Gruber Reinhard</t>
  </si>
  <si>
    <t>Höller Franz</t>
  </si>
  <si>
    <t>Mair Christian</t>
  </si>
  <si>
    <t>Thaler Florian</t>
  </si>
  <si>
    <t>Blaas Wolfgang</t>
  </si>
  <si>
    <t>Pessenteiner Johann</t>
  </si>
  <si>
    <t>Laukner Kurt</t>
  </si>
  <si>
    <t xml:space="preserve">Weisz Andreas </t>
  </si>
  <si>
    <t>Schrottner Heinz</t>
  </si>
  <si>
    <t>Hammerl Herbert</t>
  </si>
  <si>
    <t>Feurl Stefan</t>
  </si>
  <si>
    <t>Baumgartner Markus</t>
  </si>
  <si>
    <t>Zupan Rainer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</si>
</sst>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C07]dddd\,\ d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u val="single"/>
      <sz val="8"/>
      <color indexed="12"/>
      <name val="Times New Roman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b/>
      <sz val="10"/>
      <name val="Times New Roman"/>
      <family val="1"/>
    </font>
    <font>
      <b/>
      <sz val="16"/>
      <name val="Arial"/>
      <family val="2"/>
    </font>
    <font>
      <b/>
      <i/>
      <sz val="26"/>
      <name val="Times New Roman"/>
      <family val="1"/>
    </font>
    <font>
      <b/>
      <i/>
      <sz val="2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Bookman Old Style"/>
      <family val="1"/>
    </font>
    <font>
      <sz val="10"/>
      <color indexed="10"/>
      <name val="Arial"/>
      <family val="2"/>
    </font>
    <font>
      <b/>
      <u val="single"/>
      <sz val="20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1" applyNumberFormat="0" applyAlignment="0" applyProtection="0"/>
    <xf numFmtId="0" fontId="26" fillId="14" borderId="2" applyNumberFormat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8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6" fillId="0" borderId="0" applyFill="0" applyBorder="0" applyAlignment="0">
      <protection/>
    </xf>
    <xf numFmtId="38" fontId="4" fillId="0" borderId="3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0" fillId="15" borderId="0" applyNumberFormat="0" applyBorder="0" applyAlignment="0" applyProtection="0"/>
    <xf numFmtId="0" fontId="2" fillId="0" borderId="5" applyNumberFormat="0" applyAlignment="0" applyProtection="0"/>
    <xf numFmtId="0" fontId="2" fillId="0" borderId="6">
      <alignment horizontal="left"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 horizontal="center"/>
      <protection/>
    </xf>
    <xf numFmtId="0" fontId="11" fillId="0" borderId="0" applyNumberForma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>
      <alignment horizontal="center"/>
      <protection/>
    </xf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49" fontId="6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11" applyNumberFormat="0" applyFill="0" applyAlignment="0" applyProtection="0"/>
    <xf numFmtId="0" fontId="0" fillId="0" borderId="0">
      <alignment horizontal="center" textRotation="180"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12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16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</cellXfs>
  <cellStyles count="10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]_#6 Temps &amp; Contractors" xfId="49"/>
    <cellStyle name="Comma [00]" xfId="50"/>
    <cellStyle name="Comma_#6 Temps &amp; Contractors" xfId="51"/>
    <cellStyle name="Currency [0]_#6 Temps &amp; Contractors" xfId="52"/>
    <cellStyle name="Currency [00]" xfId="53"/>
    <cellStyle name="Currency_#6 Temps &amp; Contractors" xfId="54"/>
    <cellStyle name="Date Short" xfId="55"/>
    <cellStyle name="DELTA" xfId="56"/>
    <cellStyle name="Comma" xfId="57"/>
    <cellStyle name="Comma [0]" xfId="58"/>
    <cellStyle name="Eingabe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rgebnis" xfId="65"/>
    <cellStyle name="Erklärender Text" xfId="66"/>
    <cellStyle name="Family" xfId="67"/>
    <cellStyle name="Flag" xfId="68"/>
    <cellStyle name="Gut" xfId="69"/>
    <cellStyle name="Header1" xfId="70"/>
    <cellStyle name="Header2" xfId="71"/>
    <cellStyle name="Heading1" xfId="72"/>
    <cellStyle name="Heading2" xfId="73"/>
    <cellStyle name="Heading3" xfId="74"/>
    <cellStyle name="Heading4" xfId="75"/>
    <cellStyle name="Heading5" xfId="76"/>
    <cellStyle name="Heading6" xfId="77"/>
    <cellStyle name="Horizontal" xfId="78"/>
    <cellStyle name="Hyperlink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trix" xfId="85"/>
    <cellStyle name="Neutral" xfId="86"/>
    <cellStyle name="Normal_# 41-Market &amp;Trends" xfId="87"/>
    <cellStyle name="Note" xfId="88"/>
    <cellStyle name="Notiz" xfId="89"/>
    <cellStyle name="Option" xfId="90"/>
    <cellStyle name="OptionHeading" xfId="91"/>
    <cellStyle name="Percent [0]" xfId="92"/>
    <cellStyle name="Percent [00]" xfId="93"/>
    <cellStyle name="Percent_#6 Temps &amp; Contractors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Price" xfId="100"/>
    <cellStyle name="Percent" xfId="101"/>
    <cellStyle name="Schlecht" xfId="102"/>
    <cellStyle name="Text Indent A" xfId="103"/>
    <cellStyle name="Text Indent B" xfId="104"/>
    <cellStyle name="Text Indent C" xfId="105"/>
    <cellStyle name="Überschrift" xfId="106"/>
    <cellStyle name="Überschrift 1" xfId="107"/>
    <cellStyle name="Überschrift 2" xfId="108"/>
    <cellStyle name="Überschrift 3" xfId="109"/>
    <cellStyle name="Überschrift 4" xfId="110"/>
    <cellStyle name="Unit" xfId="111"/>
    <cellStyle name="Verknüpfte Zelle" xfId="112"/>
    <cellStyle name="Vertical" xfId="113"/>
    <cellStyle name="Currency" xfId="114"/>
    <cellStyle name="Currency [0]" xfId="115"/>
    <cellStyle name="Warnender Text" xfId="116"/>
    <cellStyle name="Zelle überprüfen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8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62484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2484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285750" y="0"/>
          <a:ext cx="149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209550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90525" y="0"/>
          <a:ext cx="139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1975" y="0"/>
          <a:ext cx="1047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6238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238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381000" y="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924050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4857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6097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5530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534025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7067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7067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190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1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2028825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5340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123825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7145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5340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33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2578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238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67627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7627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285750" y="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8478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752475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238750" y="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90525" y="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335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752475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238750" y="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1975" y="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7000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7000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3810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9050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485775" y="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159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561975" y="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Text 7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Text 8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6238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62388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31"/>
        <xdr:cNvSpPr txBox="1">
          <a:spLocks noChangeArrowheads="1"/>
        </xdr:cNvSpPr>
      </xdr:nvSpPr>
      <xdr:spPr>
        <a:xfrm>
          <a:off x="3810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1905000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Text 35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485775" y="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>
          <a:off x="15906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Text 40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43200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38275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73818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6800850" y="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8896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8896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125730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6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35814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6772275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13620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622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6610350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27432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1438275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Text 7"/>
        <xdr:cNvSpPr txBox="1">
          <a:spLocks noChangeArrowheads="1"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xt 8"/>
        <xdr:cNvSpPr txBox="1">
          <a:spLocks noChangeArrowheads="1"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7372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7372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20" name="Text 31"/>
        <xdr:cNvSpPr txBox="1">
          <a:spLocks noChangeArrowheads="1"/>
        </xdr:cNvSpPr>
      </xdr:nvSpPr>
      <xdr:spPr>
        <a:xfrm>
          <a:off x="125730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16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35814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Text 35"/>
        <xdr:cNvSpPr txBox="1">
          <a:spLocks noChangeArrowheads="1"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13620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622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Text 40"/>
        <xdr:cNvSpPr txBox="1">
          <a:spLocks noChangeArrowheads="1"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200025" y="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29" name="Text 7"/>
        <xdr:cNvSpPr txBox="1">
          <a:spLocks noChangeArrowheads="1"/>
        </xdr:cNvSpPr>
      </xdr:nvSpPr>
      <xdr:spPr>
        <a:xfrm>
          <a:off x="50958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076825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1" name="Text 26"/>
        <xdr:cNvSpPr txBox="1">
          <a:spLocks noChangeArrowheads="1"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2" name="Text 27"/>
        <xdr:cNvSpPr txBox="1">
          <a:spLocks noChangeArrowheads="1"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19050" y="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35" name="Text 34"/>
        <xdr:cNvSpPr txBox="1">
          <a:spLocks noChangeArrowheads="1"/>
        </xdr:cNvSpPr>
      </xdr:nvSpPr>
      <xdr:spPr>
        <a:xfrm>
          <a:off x="15525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6" name="Text 35"/>
        <xdr:cNvSpPr txBox="1">
          <a:spLocks noChangeArrowheads="1"/>
        </xdr:cNvSpPr>
      </xdr:nvSpPr>
      <xdr:spPr>
        <a:xfrm>
          <a:off x="50768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123825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12382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9" name="Text 40"/>
        <xdr:cNvSpPr txBox="1">
          <a:spLocks noChangeArrowheads="1"/>
        </xdr:cNvSpPr>
      </xdr:nvSpPr>
      <xdr:spPr>
        <a:xfrm>
          <a:off x="50768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33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4102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3911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70104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70104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285750" y="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8478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39115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90525" y="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5335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39115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4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1975" y="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62960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2960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38100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962150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485775" y="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6478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152775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47850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78105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29475" y="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9324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9324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16668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39909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7200900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17716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37185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762000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7038975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3152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542925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1847850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Text 7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xt 8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7800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7800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20" name="Text 31"/>
        <xdr:cNvSpPr txBox="1">
          <a:spLocks noChangeArrowheads="1"/>
        </xdr:cNvSpPr>
      </xdr:nvSpPr>
      <xdr:spPr>
        <a:xfrm>
          <a:off x="16668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22" name="Text 34"/>
        <xdr:cNvSpPr txBox="1">
          <a:spLocks noChangeArrowheads="1"/>
        </xdr:cNvSpPr>
      </xdr:nvSpPr>
      <xdr:spPr>
        <a:xfrm>
          <a:off x="39909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Text 35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17716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37185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Text 40"/>
        <xdr:cNvSpPr txBox="1">
          <a:spLocks noChangeArrowheads="1"/>
        </xdr:cNvSpPr>
      </xdr:nvSpPr>
      <xdr:spPr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164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200025" y="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29" name="Text 7"/>
        <xdr:cNvSpPr txBox="1">
          <a:spLocks noChangeArrowheads="1"/>
        </xdr:cNvSpPr>
      </xdr:nvSpPr>
      <xdr:spPr>
        <a:xfrm>
          <a:off x="55245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505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1" name="Text 26"/>
        <xdr:cNvSpPr txBox="1">
          <a:spLocks noChangeArrowheads="1"/>
        </xdr:cNvSpPr>
      </xdr:nvSpPr>
      <xdr:spPr>
        <a:xfrm>
          <a:off x="7038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2" name="Text 27"/>
        <xdr:cNvSpPr txBox="1">
          <a:spLocks noChangeArrowheads="1"/>
        </xdr:cNvSpPr>
      </xdr:nvSpPr>
      <xdr:spPr>
        <a:xfrm>
          <a:off x="70389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190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35" name="Text 34"/>
        <xdr:cNvSpPr txBox="1">
          <a:spLocks noChangeArrowheads="1"/>
        </xdr:cNvSpPr>
      </xdr:nvSpPr>
      <xdr:spPr>
        <a:xfrm>
          <a:off x="19621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6" name="Text 35"/>
        <xdr:cNvSpPr txBox="1">
          <a:spLocks noChangeArrowheads="1"/>
        </xdr:cNvSpPr>
      </xdr:nvSpPr>
      <xdr:spPr>
        <a:xfrm>
          <a:off x="550545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1238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16478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9" name="Text 40"/>
        <xdr:cNvSpPr txBox="1">
          <a:spLocks noChangeArrowheads="1"/>
        </xdr:cNvSpPr>
      </xdr:nvSpPr>
      <xdr:spPr>
        <a:xfrm>
          <a:off x="550545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Starter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" y="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Gesamtholz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829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Partecipante - Starter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810125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Birilli - Gesamtholz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" name="Text 26"/>
        <xdr:cNvSpPr txBox="1">
          <a:spLocks noChangeArrowheads="1"/>
        </xdr:cNvSpPr>
      </xdr:nvSpPr>
      <xdr:spPr>
        <a:xfrm>
          <a:off x="64293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64293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31"/>
        <xdr:cNvSpPr txBox="1">
          <a:spLocks noChangeArrowheads="1"/>
        </xdr:cNvSpPr>
      </xdr:nvSpPr>
      <xdr:spPr>
        <a:xfrm>
          <a:off x="285750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188595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Mannschaft- Kreis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48101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90525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71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81012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303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4.00390625" style="6" customWidth="1"/>
    <col min="2" max="2" width="19.00390625" style="6" customWidth="1"/>
    <col min="3" max="3" width="22.28125" style="6" customWidth="1"/>
    <col min="4" max="4" width="8.140625" style="6" customWidth="1"/>
    <col min="5" max="5" width="8.00390625" style="6" customWidth="1"/>
    <col min="6" max="6" width="6.7109375" style="6" customWidth="1"/>
    <col min="7" max="8" width="12.7109375" style="6" customWidth="1"/>
    <col min="9" max="16384" width="11.421875" style="6" customWidth="1"/>
  </cols>
  <sheetData>
    <row r="2" spans="2:3" ht="12.75">
      <c r="B2" s="14"/>
      <c r="C2"/>
    </row>
    <row r="4" spans="1:5" ht="33">
      <c r="A4" s="62" t="s">
        <v>46</v>
      </c>
      <c r="B4" s="60"/>
      <c r="C4" s="61"/>
      <c r="D4" s="61"/>
      <c r="E4" s="61"/>
    </row>
    <row r="6" ht="6" customHeight="1">
      <c r="B6" s="9"/>
    </row>
    <row r="7" spans="2:7" s="8" customFormat="1" ht="33.75" customHeight="1">
      <c r="B7" s="54"/>
      <c r="C7" s="70" t="str">
        <f>Spieldaten!$C$2</f>
        <v>Vier-Länderturnier 2008</v>
      </c>
      <c r="D7" s="71"/>
      <c r="E7" s="71"/>
      <c r="F7" s="71"/>
      <c r="G7" s="72"/>
    </row>
    <row r="8" spans="2:7" ht="33.75" customHeight="1">
      <c r="B8" s="9" t="str">
        <f>Spieldaten!$C$10</f>
        <v>Herren Senioren</v>
      </c>
      <c r="C8" s="20" t="s">
        <v>9</v>
      </c>
      <c r="D8" s="21" t="str">
        <f>Spieldaten!$C$5</f>
        <v>Pfarrhof-Sportzone</v>
      </c>
      <c r="E8" s="9"/>
      <c r="F8" s="22"/>
      <c r="G8" s="21">
        <f>Spieldaten!$C$7</f>
        <v>39452</v>
      </c>
    </row>
    <row r="9" spans="2:7" ht="33.75" customHeight="1" thickBot="1">
      <c r="B9" s="7"/>
      <c r="C9" s="12"/>
      <c r="D9" s="10"/>
      <c r="E9" s="7"/>
      <c r="G9" s="10"/>
    </row>
    <row r="10" spans="2:8" s="27" customFormat="1" ht="18" customHeight="1" thickBot="1">
      <c r="B10" s="24" t="s">
        <v>33</v>
      </c>
      <c r="C10" s="25"/>
      <c r="D10" s="25" t="s">
        <v>11</v>
      </c>
      <c r="E10" s="25" t="s">
        <v>12</v>
      </c>
      <c r="F10" s="25" t="s">
        <v>13</v>
      </c>
      <c r="G10" s="25" t="s">
        <v>14</v>
      </c>
      <c r="H10" s="26" t="s">
        <v>34</v>
      </c>
    </row>
    <row r="11" spans="2:8" s="27" customFormat="1" ht="23.25" customHeight="1">
      <c r="B11" s="49"/>
      <c r="C11" s="49"/>
      <c r="D11" s="49"/>
      <c r="E11" s="49"/>
      <c r="F11" s="49"/>
      <c r="G11" s="49"/>
      <c r="H11" s="53"/>
    </row>
    <row r="12" spans="1:8" ht="23.25" customHeight="1">
      <c r="A12" s="63" t="s">
        <v>15</v>
      </c>
      <c r="B12" s="23" t="s">
        <v>37</v>
      </c>
      <c r="C12" s="23"/>
      <c r="D12" s="23">
        <f>'Mannsch.Senioren'!$C$25</f>
        <v>1573</v>
      </c>
      <c r="E12" s="23">
        <f>'Mannsch.Senioren'!$D$25</f>
        <v>841</v>
      </c>
      <c r="F12" s="23">
        <f>'Mannsch.Senioren'!$E$25</f>
        <v>12</v>
      </c>
      <c r="G12" s="23">
        <f>'Mannsch.Senioren'!$F$25</f>
        <v>2414</v>
      </c>
      <c r="H12" s="23">
        <f>'Mannsch.Senioren'!$G$25</f>
        <v>603.5</v>
      </c>
    </row>
    <row r="13" ht="23.25" customHeight="1">
      <c r="A13" s="7"/>
    </row>
    <row r="14" spans="1:8" ht="23.25" customHeight="1">
      <c r="A14" s="28" t="s">
        <v>16</v>
      </c>
      <c r="B14" s="23" t="s">
        <v>39</v>
      </c>
      <c r="C14" s="23"/>
      <c r="D14" s="23">
        <f>'Mannsch.Senioren'!$C$35</f>
        <v>1557</v>
      </c>
      <c r="E14" s="23">
        <f>'Mannsch.Senioren'!$D$35</f>
        <v>758</v>
      </c>
      <c r="F14" s="23">
        <f>'Mannsch.Senioren'!$E$35</f>
        <v>18</v>
      </c>
      <c r="G14" s="23">
        <f>'Mannsch.Senioren'!$F$35</f>
        <v>2315</v>
      </c>
      <c r="H14" s="23">
        <f>'Mannsch.Senioren'!$G$35</f>
        <v>578.75</v>
      </c>
    </row>
    <row r="15" ht="23.25" customHeight="1">
      <c r="A15" s="28"/>
    </row>
    <row r="16" spans="1:8" ht="23.25" customHeight="1">
      <c r="A16" s="28" t="s">
        <v>17</v>
      </c>
      <c r="B16" s="23" t="s">
        <v>38</v>
      </c>
      <c r="C16" s="23"/>
      <c r="D16" s="23">
        <f>'Mannsch.Senioren'!$C$45</f>
        <v>1499</v>
      </c>
      <c r="E16" s="23">
        <f>'Mannsch.Senioren'!$D$45</f>
        <v>794</v>
      </c>
      <c r="F16" s="23">
        <f>'Mannsch.Senioren'!$E$45</f>
        <v>21</v>
      </c>
      <c r="G16" s="23">
        <f>'Mannsch.Senioren'!$F$45</f>
        <v>2293</v>
      </c>
      <c r="H16" s="23">
        <f>'Mannsch.Senioren'!$G$45</f>
        <v>573.25</v>
      </c>
    </row>
    <row r="17" spans="1:8" ht="23.25" customHeight="1">
      <c r="A17" s="28"/>
      <c r="B17" s="23"/>
      <c r="C17" s="23"/>
      <c r="D17" s="23"/>
      <c r="E17" s="23"/>
      <c r="F17" s="23"/>
      <c r="G17" s="23"/>
      <c r="H17" s="23"/>
    </row>
    <row r="18" spans="1:8" ht="23.25" customHeight="1">
      <c r="A18" s="28" t="s">
        <v>18</v>
      </c>
      <c r="B18" s="23" t="s">
        <v>35</v>
      </c>
      <c r="C18" s="23"/>
      <c r="D18" s="23">
        <f>'Mannsch.Senioren'!$C$15</f>
        <v>1522</v>
      </c>
      <c r="E18" s="23">
        <f>'Mannsch.Senioren'!$D$15</f>
        <v>753</v>
      </c>
      <c r="F18" s="23">
        <f>'Mannsch.Senioren'!$E$15</f>
        <v>18</v>
      </c>
      <c r="G18" s="23">
        <f>'Mannsch.Senioren'!$F$15</f>
        <v>2275</v>
      </c>
      <c r="H18" s="23">
        <f>'Mannsch.Senioren'!$G$15</f>
        <v>568.75</v>
      </c>
    </row>
    <row r="19" ht="20.25">
      <c r="A19" s="28"/>
    </row>
    <row r="20" spans="1:8" ht="23.25" customHeight="1">
      <c r="A20" s="28"/>
      <c r="B20" s="23"/>
      <c r="C20" s="23"/>
      <c r="D20" s="23"/>
      <c r="E20" s="23"/>
      <c r="F20" s="23"/>
      <c r="G20" s="23"/>
      <c r="H20" s="23"/>
    </row>
    <row r="21" spans="1:8" ht="20.25">
      <c r="A21" s="28"/>
      <c r="B21" s="23"/>
      <c r="C21" s="23"/>
      <c r="D21" s="23"/>
      <c r="E21" s="23"/>
      <c r="F21" s="23"/>
      <c r="G21" s="23"/>
      <c r="H21" s="23"/>
    </row>
    <row r="22" spans="1:8" ht="23.25" customHeight="1">
      <c r="A22" s="28"/>
      <c r="B22" s="23"/>
      <c r="C22" s="23"/>
      <c r="D22" s="23"/>
      <c r="E22" s="23"/>
      <c r="F22" s="23"/>
      <c r="G22" s="23"/>
      <c r="H22" s="23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5.421875" style="6" customWidth="1"/>
    <col min="2" max="2" width="19.28125" style="6" customWidth="1"/>
    <col min="3" max="3" width="23.7109375" style="6" customWidth="1"/>
    <col min="4" max="4" width="8.140625" style="6" customWidth="1"/>
    <col min="5" max="5" width="8.00390625" style="6" customWidth="1"/>
    <col min="6" max="6" width="5.57421875" style="6" customWidth="1"/>
    <col min="7" max="7" width="12.7109375" style="6" customWidth="1"/>
    <col min="8" max="16384" width="11.421875" style="6" customWidth="1"/>
  </cols>
  <sheetData>
    <row r="1" spans="1:7" ht="12.75">
      <c r="A1" s="83"/>
      <c r="B1" s="83"/>
      <c r="C1" s="83"/>
      <c r="D1" s="83"/>
      <c r="E1" s="83"/>
      <c r="F1" s="83"/>
      <c r="G1" s="83"/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5" ht="33">
      <c r="A4" s="62" t="s">
        <v>46</v>
      </c>
      <c r="B4" s="60"/>
      <c r="C4" s="61"/>
      <c r="D4" s="61"/>
      <c r="E4" s="61"/>
    </row>
    <row r="6" ht="6" customHeight="1">
      <c r="B6" s="9"/>
    </row>
    <row r="7" spans="2:8" s="8" customFormat="1" ht="33.75" customHeight="1">
      <c r="B7" s="54"/>
      <c r="C7" s="70" t="str">
        <f>Spieldaten!$C$2</f>
        <v>Vier-Länderturnier 2008</v>
      </c>
      <c r="D7" s="71"/>
      <c r="E7" s="71"/>
      <c r="F7" s="71"/>
      <c r="G7" s="72"/>
      <c r="H7" s="55"/>
    </row>
    <row r="8" spans="2:8" ht="33.75" customHeight="1">
      <c r="B8" s="80" t="str">
        <f>Spieldaten!$C$10</f>
        <v>Herren Senioren</v>
      </c>
      <c r="C8" s="81"/>
      <c r="D8" s="82" t="s">
        <v>43</v>
      </c>
      <c r="E8" s="81"/>
      <c r="F8" s="81"/>
      <c r="G8" s="32">
        <v>39452</v>
      </c>
      <c r="H8" s="33"/>
    </row>
    <row r="9" spans="2:7" ht="33.75" customHeight="1" thickBot="1">
      <c r="B9" s="7"/>
      <c r="C9" s="12"/>
      <c r="D9" s="10"/>
      <c r="E9" s="7"/>
      <c r="G9" s="10"/>
    </row>
    <row r="10" spans="1:7" s="27" customFormat="1" ht="18" customHeight="1" thickBot="1">
      <c r="A10" s="34" t="s">
        <v>40</v>
      </c>
      <c r="B10" s="35"/>
      <c r="C10" s="35" t="s">
        <v>10</v>
      </c>
      <c r="D10" s="35" t="s">
        <v>11</v>
      </c>
      <c r="E10" s="35" t="s">
        <v>12</v>
      </c>
      <c r="F10" s="35" t="s">
        <v>13</v>
      </c>
      <c r="G10" s="36" t="s">
        <v>14</v>
      </c>
    </row>
    <row r="11" spans="1:7" ht="19.5" customHeight="1">
      <c r="A11" s="67" t="s">
        <v>15</v>
      </c>
      <c r="B11" s="68" t="str">
        <f>'Mannsch.Senioren'!$A$21</f>
        <v>Südtirol</v>
      </c>
      <c r="C11" s="68" t="str">
        <f>'Mannsch.Senioren'!$B$23</f>
        <v>Endrizzi Walther</v>
      </c>
      <c r="D11" s="68">
        <f>'Mannsch.Senioren'!$C$23</f>
        <v>424</v>
      </c>
      <c r="E11" s="68">
        <f>'Mannsch.Senioren'!$D$23</f>
        <v>189</v>
      </c>
      <c r="F11" s="68">
        <f>'Mannsch.Senioren'!$E$23</f>
        <v>5</v>
      </c>
      <c r="G11" s="69">
        <f>'Mannsch.Senioren'!$F$23</f>
        <v>613</v>
      </c>
    </row>
    <row r="12" spans="1:7" ht="19.5" customHeight="1">
      <c r="A12" s="39" t="s">
        <v>16</v>
      </c>
      <c r="B12" s="37" t="str">
        <f>'Mannsch.Senioren'!$A$11</f>
        <v>Nordtirol</v>
      </c>
      <c r="C12" s="37" t="str">
        <f>'Mannsch.Senioren'!$B$11</f>
        <v>Plattner Hans</v>
      </c>
      <c r="D12" s="37">
        <f>'Mannsch.Senioren'!$C$11</f>
        <v>390</v>
      </c>
      <c r="E12" s="37">
        <f>'Mannsch.Senioren'!$D$11</f>
        <v>222</v>
      </c>
      <c r="F12" s="37">
        <f>'Mannsch.Senioren'!$E$11</f>
        <v>1</v>
      </c>
      <c r="G12" s="51">
        <f>'Mannsch.Senioren'!$F$11</f>
        <v>612</v>
      </c>
    </row>
    <row r="13" spans="1:7" ht="19.5" customHeight="1">
      <c r="A13" s="39" t="s">
        <v>17</v>
      </c>
      <c r="B13" s="37" t="str">
        <f>'Mannsch.Senioren'!$A$21</f>
        <v>Südtirol</v>
      </c>
      <c r="C13" s="37" t="str">
        <f>'Mannsch.Senioren'!$B$21</f>
        <v>Oberberger Hans</v>
      </c>
      <c r="D13" s="37">
        <f>'Mannsch.Senioren'!$C$21</f>
        <v>398</v>
      </c>
      <c r="E13" s="37">
        <f>'Mannsch.Senioren'!$D$21</f>
        <v>213</v>
      </c>
      <c r="F13" s="37">
        <f>'Mannsch.Senioren'!$E$21</f>
        <v>3</v>
      </c>
      <c r="G13" s="51">
        <f>'Mannsch.Senioren'!$F$21</f>
        <v>611</v>
      </c>
    </row>
    <row r="14" spans="1:7" ht="19.5" customHeight="1">
      <c r="A14" s="39" t="s">
        <v>18</v>
      </c>
      <c r="B14" s="37" t="str">
        <f>'Mannsch.Senioren'!$A41</f>
        <v>Vorarlberg</v>
      </c>
      <c r="C14" s="37" t="str">
        <f>'Mannsch.Senioren'!$B$43</f>
        <v>Fleisch Friedrich</v>
      </c>
      <c r="D14" s="37">
        <f>'Mannsch.Senioren'!$C$43</f>
        <v>393</v>
      </c>
      <c r="E14" s="37">
        <f>'Mannsch.Senioren'!$D$43</f>
        <v>214</v>
      </c>
      <c r="F14" s="37">
        <f>'Mannsch.Senioren'!$E$43</f>
        <v>7</v>
      </c>
      <c r="G14" s="51">
        <f>'Mannsch.Senioren'!$F$43</f>
        <v>607</v>
      </c>
    </row>
    <row r="15" spans="1:7" ht="19.5" customHeight="1">
      <c r="A15" s="39" t="s">
        <v>19</v>
      </c>
      <c r="B15" s="37" t="str">
        <f>'Mannsch.Senioren'!$A$21</f>
        <v>Südtirol</v>
      </c>
      <c r="C15" s="37" t="str">
        <f>'Mannsch.Senioren'!$B$22</f>
        <v>Thaler Georg</v>
      </c>
      <c r="D15" s="37">
        <f>'Mannsch.Senioren'!$C$22</f>
        <v>379</v>
      </c>
      <c r="E15" s="37">
        <f>'Mannsch.Senioren'!$D$22</f>
        <v>227</v>
      </c>
      <c r="F15" s="37">
        <f>'Mannsch.Senioren'!$E$22</f>
        <v>0</v>
      </c>
      <c r="G15" s="51">
        <f>'Mannsch.Senioren'!$F$22</f>
        <v>606</v>
      </c>
    </row>
    <row r="16" spans="1:7" ht="19.5" customHeight="1">
      <c r="A16" s="39" t="s">
        <v>20</v>
      </c>
      <c r="B16" s="37" t="str">
        <f>'Mannsch.Senioren'!$A$31</f>
        <v>Salzburg</v>
      </c>
      <c r="C16" s="37" t="str">
        <f>'Mannsch.Senioren'!$B$33</f>
        <v>Grübl Walter</v>
      </c>
      <c r="D16" s="37">
        <f>'Mannsch.Senioren'!$C$33</f>
        <v>398</v>
      </c>
      <c r="E16" s="37">
        <f>'Mannsch.Senioren'!$D$33</f>
        <v>190</v>
      </c>
      <c r="F16" s="37">
        <f>'Mannsch.Senioren'!$E$33</f>
        <v>3</v>
      </c>
      <c r="G16" s="51">
        <f>'Mannsch.Senioren'!$F$33</f>
        <v>588</v>
      </c>
    </row>
    <row r="17" spans="1:7" ht="19.5" customHeight="1">
      <c r="A17" s="39" t="s">
        <v>21</v>
      </c>
      <c r="B17" s="37" t="str">
        <f>'Mannsch.Senioren'!$A$41</f>
        <v>Vorarlberg</v>
      </c>
      <c r="C17" s="37" t="str">
        <f>'Mannsch.Senioren'!$B$44</f>
        <v>Köchl Gerhard</v>
      </c>
      <c r="D17" s="37">
        <f>'Mannsch.Senioren'!$C$44</f>
        <v>370</v>
      </c>
      <c r="E17" s="37">
        <f>'Mannsch.Senioren'!$D$44</f>
        <v>217</v>
      </c>
      <c r="F17" s="37">
        <f>'Mannsch.Senioren'!$E$44</f>
        <v>3</v>
      </c>
      <c r="G17" s="51">
        <f>'Mannsch.Senioren'!$F$44</f>
        <v>587</v>
      </c>
    </row>
    <row r="18" spans="1:7" ht="19.5" customHeight="1">
      <c r="A18" s="39" t="s">
        <v>22</v>
      </c>
      <c r="B18" s="37" t="str">
        <f>'Mannsch.Senioren'!$A$11</f>
        <v>Nordtirol</v>
      </c>
      <c r="C18" s="37" t="str">
        <f>'Mannsch.Senioren'!$B$12</f>
        <v>Fasching Walter</v>
      </c>
      <c r="D18" s="37">
        <f>'Mannsch.Senioren'!$C$12</f>
        <v>385</v>
      </c>
      <c r="E18" s="37">
        <f>'Mannsch.Senioren'!$D$12</f>
        <v>202</v>
      </c>
      <c r="F18" s="37">
        <f>'Mannsch.Senioren'!$E$12</f>
        <v>4</v>
      </c>
      <c r="G18" s="51">
        <f>'Mannsch.Senioren'!$F$12</f>
        <v>587</v>
      </c>
    </row>
    <row r="19" spans="1:7" ht="19.5" customHeight="1">
      <c r="A19" s="39" t="s">
        <v>23</v>
      </c>
      <c r="B19" s="37" t="str">
        <f>'Mannsch.Senioren'!$A$31</f>
        <v>Salzburg</v>
      </c>
      <c r="C19" s="37" t="str">
        <f>'Mannsch.Senioren'!$B$32</f>
        <v>Leo Ernst</v>
      </c>
      <c r="D19" s="37">
        <f>'Mannsch.Senioren'!$C$32</f>
        <v>378</v>
      </c>
      <c r="E19" s="37">
        <f>'Mannsch.Senioren'!$D$32</f>
        <v>208</v>
      </c>
      <c r="F19" s="37">
        <f>'Mannsch.Senioren'!$E$32</f>
        <v>6</v>
      </c>
      <c r="G19" s="51">
        <f>'Mannsch.Senioren'!$F$32</f>
        <v>586</v>
      </c>
    </row>
    <row r="20" spans="1:7" ht="19.5" customHeight="1">
      <c r="A20" s="39" t="s">
        <v>24</v>
      </c>
      <c r="B20" s="37" t="str">
        <f>'Mannsch.Senioren'!$A$21</f>
        <v>Südtirol</v>
      </c>
      <c r="C20" s="37" t="str">
        <f>'Mannsch.Senioren'!$B$24</f>
        <v>Obwexer Walter</v>
      </c>
      <c r="D20" s="37">
        <f>'Mannsch.Senioren'!$C$24</f>
        <v>372</v>
      </c>
      <c r="E20" s="37">
        <f>'Mannsch.Senioren'!$D$24</f>
        <v>212</v>
      </c>
      <c r="F20" s="37">
        <f>'Mannsch.Senioren'!$E$24</f>
        <v>4</v>
      </c>
      <c r="G20" s="51">
        <f>'Mannsch.Senioren'!$F$24</f>
        <v>584</v>
      </c>
    </row>
    <row r="21" spans="1:7" ht="19.5" customHeight="1">
      <c r="A21" s="39" t="s">
        <v>25</v>
      </c>
      <c r="B21" s="37" t="str">
        <f>'Mannsch.Senioren'!$A31</f>
        <v>Salzburg</v>
      </c>
      <c r="C21" s="37" t="str">
        <f>'Mannsch.Senioren'!$B$31</f>
        <v>Wodnar Fritz</v>
      </c>
      <c r="D21" s="37">
        <f>'Mannsch.Senioren'!$C$31</f>
        <v>393</v>
      </c>
      <c r="E21" s="37">
        <f>'Mannsch.Senioren'!$D$31</f>
        <v>191</v>
      </c>
      <c r="F21" s="37">
        <f>'Mannsch.Senioren'!$E$31</f>
        <v>3</v>
      </c>
      <c r="G21" s="51">
        <f>'Mannsch.Senioren'!$F$31</f>
        <v>584</v>
      </c>
    </row>
    <row r="22" spans="1:7" ht="19.5" customHeight="1">
      <c r="A22" s="39" t="s">
        <v>26</v>
      </c>
      <c r="B22" s="37" t="str">
        <f>'Mannsch.Senioren'!$A$41</f>
        <v>Vorarlberg</v>
      </c>
      <c r="C22" s="37" t="str">
        <f>'Mannsch.Senioren'!$B$42</f>
        <v>Langes Herbert</v>
      </c>
      <c r="D22" s="37">
        <f>'Mannsch.Senioren'!$C$42</f>
        <v>373</v>
      </c>
      <c r="E22" s="37">
        <f>'Mannsch.Senioren'!$D$42</f>
        <v>186</v>
      </c>
      <c r="F22" s="37">
        <f>'Mannsch.Senioren'!$E$42</f>
        <v>5</v>
      </c>
      <c r="G22" s="51">
        <f>'Mannsch.Senioren'!$F$42</f>
        <v>559</v>
      </c>
    </row>
    <row r="23" spans="1:7" ht="19.5" customHeight="1">
      <c r="A23" s="39" t="s">
        <v>27</v>
      </c>
      <c r="B23" s="37" t="str">
        <f>'Mannsch.Senioren'!$A$11</f>
        <v>Nordtirol</v>
      </c>
      <c r="C23" s="37" t="str">
        <f>'Mannsch.Senioren'!$B$13</f>
        <v>Seidl Manfred</v>
      </c>
      <c r="D23" s="37">
        <f>'Mannsch.Senioren'!$C$13</f>
        <v>377</v>
      </c>
      <c r="E23" s="37">
        <f>'Mannsch.Senioren'!$D$13</f>
        <v>181</v>
      </c>
      <c r="F23" s="37">
        <f>'Mannsch.Senioren'!$E$13</f>
        <v>5</v>
      </c>
      <c r="G23" s="51">
        <f>'Mannsch.Senioren'!$F$13</f>
        <v>558</v>
      </c>
    </row>
    <row r="24" spans="1:7" ht="19.5" customHeight="1">
      <c r="A24" s="39" t="s">
        <v>28</v>
      </c>
      <c r="B24" s="37" t="str">
        <f>'Mannsch.Senioren'!$A$31</f>
        <v>Salzburg</v>
      </c>
      <c r="C24" s="37" t="str">
        <f>'Mannsch.Senioren'!$B$34</f>
        <v>Seeauer Helmut</v>
      </c>
      <c r="D24" s="37">
        <f>'Mannsch.Senioren'!$C$34</f>
        <v>388</v>
      </c>
      <c r="E24" s="37">
        <f>'Mannsch.Senioren'!$D$34</f>
        <v>169</v>
      </c>
      <c r="F24" s="37">
        <f>'Mannsch.Senioren'!$E$34</f>
        <v>6</v>
      </c>
      <c r="G24" s="51">
        <f>'Mannsch.Senioren'!$F$34</f>
        <v>557</v>
      </c>
    </row>
    <row r="25" spans="1:7" ht="19.5" customHeight="1">
      <c r="A25" s="39" t="s">
        <v>29</v>
      </c>
      <c r="B25" s="37" t="str">
        <f>'Mannsch.Senioren'!$A$41</f>
        <v>Vorarlberg</v>
      </c>
      <c r="C25" s="37" t="str">
        <f>'Mannsch.Senioren'!$B$41</f>
        <v>Legen Josef</v>
      </c>
      <c r="D25" s="37">
        <f>'Mannsch.Senioren'!$C$41</f>
        <v>363</v>
      </c>
      <c r="E25" s="37">
        <f>'Mannsch.Senioren'!$D$41</f>
        <v>177</v>
      </c>
      <c r="F25" s="37">
        <f>'Mannsch.Senioren'!$E$41</f>
        <v>6</v>
      </c>
      <c r="G25" s="51">
        <f>'Mannsch.Senioren'!$F$41</f>
        <v>540</v>
      </c>
    </row>
    <row r="26" spans="1:7" ht="19.5" customHeight="1" thickBot="1">
      <c r="A26" s="40" t="s">
        <v>30</v>
      </c>
      <c r="B26" s="41" t="str">
        <f>'Mannsch.Senioren'!$A$11</f>
        <v>Nordtirol</v>
      </c>
      <c r="C26" s="41" t="str">
        <f>'Mannsch.Senioren'!$B$14</f>
        <v>Schrof Georg</v>
      </c>
      <c r="D26" s="41">
        <f>'Mannsch.Senioren'!$C$14</f>
        <v>370</v>
      </c>
      <c r="E26" s="41">
        <f>'Mannsch.Senioren'!$D$14</f>
        <v>148</v>
      </c>
      <c r="F26" s="41">
        <f>'Mannsch.Senioren'!$E$14</f>
        <v>8</v>
      </c>
      <c r="G26" s="52">
        <f>'Mannsch.Senioren'!$F$14</f>
        <v>518</v>
      </c>
    </row>
  </sheetData>
  <sheetProtection/>
  <mergeCells count="3">
    <mergeCell ref="B8:C8"/>
    <mergeCell ref="D8:F8"/>
    <mergeCell ref="A1:G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7">
      <selection activeCell="M35" sqref="M35"/>
    </sheetView>
  </sheetViews>
  <sheetFormatPr defaultColWidth="11.421875" defaultRowHeight="12.75"/>
  <cols>
    <col min="1" max="1" width="24.7109375" style="6" customWidth="1"/>
    <col min="2" max="2" width="22.28125" style="6" customWidth="1"/>
    <col min="3" max="3" width="8.140625" style="6" customWidth="1"/>
    <col min="4" max="4" width="8.00390625" style="6" customWidth="1"/>
    <col min="5" max="5" width="5.57421875" style="6" customWidth="1"/>
    <col min="6" max="6" width="13.8515625" style="6" customWidth="1"/>
    <col min="7" max="16384" width="11.421875" style="6" customWidth="1"/>
  </cols>
  <sheetData>
    <row r="2" spans="1:2" ht="12.75">
      <c r="A2" s="14"/>
      <c r="B2"/>
    </row>
    <row r="4" spans="1:5" ht="33">
      <c r="A4" s="62" t="s">
        <v>46</v>
      </c>
      <c r="B4" s="60"/>
      <c r="C4" s="61"/>
      <c r="D4" s="61"/>
      <c r="E4" s="61"/>
    </row>
    <row r="6" ht="6" customHeight="1">
      <c r="A6" s="9"/>
    </row>
    <row r="7" spans="1:6" s="8" customFormat="1" ht="33.75" customHeight="1">
      <c r="A7" s="54"/>
      <c r="B7" s="70" t="str">
        <f>Spieldaten!$C$2</f>
        <v>Vier-Länderturnier 2008</v>
      </c>
      <c r="C7" s="71"/>
      <c r="D7" s="71"/>
      <c r="E7" s="71"/>
      <c r="F7" s="71"/>
    </row>
    <row r="8" spans="1:6" ht="33.75" customHeight="1">
      <c r="A8" s="9" t="str">
        <f>Spieldaten!$C$11</f>
        <v>Damen allgemein</v>
      </c>
      <c r="B8" s="20" t="s">
        <v>9</v>
      </c>
      <c r="C8" s="21" t="str">
        <f>Spieldaten!$C$5</f>
        <v>Pfarrhof-Sportzone</v>
      </c>
      <c r="D8" s="9"/>
      <c r="E8" s="22"/>
      <c r="F8" s="21">
        <f>Spieldaten!$C$7</f>
        <v>39452</v>
      </c>
    </row>
    <row r="9" spans="1:6" ht="33.75" customHeight="1" thickBot="1">
      <c r="A9" s="7"/>
      <c r="B9" s="12"/>
      <c r="C9" s="10"/>
      <c r="D9" s="7"/>
      <c r="F9" s="10"/>
    </row>
    <row r="10" spans="1:7" ht="18" customHeight="1" thickBot="1">
      <c r="A10" s="16"/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7" t="s">
        <v>34</v>
      </c>
    </row>
    <row r="11" spans="1:7" ht="17.25" customHeight="1">
      <c r="A11" s="13" t="s">
        <v>35</v>
      </c>
      <c r="B11" s="13" t="s">
        <v>63</v>
      </c>
      <c r="C11" s="4">
        <v>374</v>
      </c>
      <c r="D11" s="4">
        <v>149</v>
      </c>
      <c r="E11" s="4">
        <v>8</v>
      </c>
      <c r="F11" s="4">
        <f>SUM(C11:D11)</f>
        <v>523</v>
      </c>
      <c r="G11" s="6"/>
    </row>
    <row r="12" spans="1:7" ht="17.25" customHeight="1">
      <c r="A12" s="15"/>
      <c r="B12" s="15" t="s">
        <v>64</v>
      </c>
      <c r="C12" s="5">
        <v>393</v>
      </c>
      <c r="D12" s="5">
        <v>216</v>
      </c>
      <c r="E12" s="5">
        <v>7</v>
      </c>
      <c r="F12" s="65">
        <f>SUM(C12:D12)</f>
        <v>609</v>
      </c>
      <c r="G12" s="6"/>
    </row>
    <row r="13" spans="1:7" ht="17.25" customHeight="1">
      <c r="A13" s="15"/>
      <c r="B13" s="15" t="s">
        <v>65</v>
      </c>
      <c r="C13" s="5">
        <v>350</v>
      </c>
      <c r="D13" s="5">
        <v>147</v>
      </c>
      <c r="E13" s="5">
        <v>14</v>
      </c>
      <c r="F13" s="5">
        <f>SUM(C13:D13)</f>
        <v>497</v>
      </c>
      <c r="G13" s="6"/>
    </row>
    <row r="14" spans="1:7" ht="17.25" customHeight="1" thickBot="1">
      <c r="A14" s="15"/>
      <c r="B14" s="15" t="s">
        <v>66</v>
      </c>
      <c r="C14" s="18">
        <v>260</v>
      </c>
      <c r="D14" s="18">
        <v>103</v>
      </c>
      <c r="E14" s="18">
        <v>11</v>
      </c>
      <c r="F14" s="18">
        <f>SUM(C14:D14)</f>
        <v>363</v>
      </c>
      <c r="G14" s="6"/>
    </row>
    <row r="15" spans="1:7" ht="17.25" customHeight="1" thickBot="1">
      <c r="A15" s="7"/>
      <c r="B15" s="7"/>
      <c r="C15" s="16">
        <f>SUM(C11:C14)</f>
        <v>1377</v>
      </c>
      <c r="D15" s="16">
        <f>SUM(D11:D14)</f>
        <v>615</v>
      </c>
      <c r="E15" s="16">
        <f>SUM(E11:E14)</f>
        <v>40</v>
      </c>
      <c r="F15" s="16">
        <f>SUM(F11:F14)</f>
        <v>1992</v>
      </c>
      <c r="G15" s="19">
        <f>SUM(F15/4)</f>
        <v>498</v>
      </c>
    </row>
    <row r="18" spans="1:6" ht="12.75">
      <c r="A18" s="79"/>
      <c r="B18" s="79"/>
      <c r="C18" s="79"/>
      <c r="D18" s="79"/>
      <c r="E18" s="79"/>
      <c r="F18" s="79"/>
    </row>
    <row r="19" spans="1:6" ht="15" customHeight="1" thickBot="1">
      <c r="A19" s="79"/>
      <c r="B19" s="79"/>
      <c r="C19" s="79"/>
      <c r="D19" s="79"/>
      <c r="E19" s="79"/>
      <c r="F19" s="79"/>
    </row>
    <row r="20" spans="1:7" ht="18" customHeight="1" thickBot="1">
      <c r="A20" s="16"/>
      <c r="B20" s="11" t="s">
        <v>10</v>
      </c>
      <c r="C20" s="11" t="s">
        <v>11</v>
      </c>
      <c r="D20" s="11" t="s">
        <v>12</v>
      </c>
      <c r="E20" s="11" t="s">
        <v>13</v>
      </c>
      <c r="F20" s="11" t="s">
        <v>14</v>
      </c>
      <c r="G20" s="17" t="s">
        <v>34</v>
      </c>
    </row>
    <row r="21" spans="1:7" ht="17.25" customHeight="1">
      <c r="A21" s="13" t="s">
        <v>37</v>
      </c>
      <c r="B21" s="13" t="s">
        <v>67</v>
      </c>
      <c r="C21" s="4">
        <v>390</v>
      </c>
      <c r="D21" s="4">
        <v>175</v>
      </c>
      <c r="E21" s="4">
        <v>6</v>
      </c>
      <c r="F21" s="4">
        <f>SUM(C21:D21)</f>
        <v>565</v>
      </c>
      <c r="G21" s="6"/>
    </row>
    <row r="22" spans="1:7" ht="17.25" customHeight="1">
      <c r="A22" s="15"/>
      <c r="B22" s="15" t="s">
        <v>68</v>
      </c>
      <c r="C22" s="5">
        <v>384</v>
      </c>
      <c r="D22" s="5">
        <v>182</v>
      </c>
      <c r="E22" s="5">
        <v>4</v>
      </c>
      <c r="F22" s="5">
        <f>SUM(C22:D22)</f>
        <v>566</v>
      </c>
      <c r="G22" s="6"/>
    </row>
    <row r="23" spans="1:7" ht="17.25" customHeight="1">
      <c r="A23" s="15"/>
      <c r="B23" s="15" t="s">
        <v>69</v>
      </c>
      <c r="C23" s="5">
        <v>382</v>
      </c>
      <c r="D23" s="5">
        <v>218</v>
      </c>
      <c r="E23" s="5">
        <v>1</v>
      </c>
      <c r="F23" s="5">
        <f>SUM(C23:D23)</f>
        <v>600</v>
      </c>
      <c r="G23" s="6"/>
    </row>
    <row r="24" spans="1:7" ht="17.25" customHeight="1" thickBot="1">
      <c r="A24" s="15"/>
      <c r="B24" s="15" t="s">
        <v>70</v>
      </c>
      <c r="C24" s="18">
        <v>389</v>
      </c>
      <c r="D24" s="18">
        <v>227</v>
      </c>
      <c r="E24" s="18">
        <v>1</v>
      </c>
      <c r="F24" s="50">
        <f>SUM(C24:D24)</f>
        <v>616</v>
      </c>
      <c r="G24" s="6"/>
    </row>
    <row r="25" spans="1:7" ht="17.25" customHeight="1" thickBot="1">
      <c r="A25" s="7"/>
      <c r="B25" s="7"/>
      <c r="C25" s="16">
        <f>SUM(C21:C24)</f>
        <v>1545</v>
      </c>
      <c r="D25" s="16">
        <f>SUM(D21:D24)</f>
        <v>802</v>
      </c>
      <c r="E25" s="16">
        <f>SUM(E21:E24)</f>
        <v>12</v>
      </c>
      <c r="F25" s="16">
        <f>SUM(F21:F24)</f>
        <v>2347</v>
      </c>
      <c r="G25" s="19">
        <f>SUM(F25/4)</f>
        <v>586.75</v>
      </c>
    </row>
    <row r="29" ht="13.5" thickBot="1"/>
    <row r="30" spans="1:7" ht="18" customHeight="1" thickBot="1">
      <c r="A30" s="16"/>
      <c r="B30" s="11" t="s">
        <v>10</v>
      </c>
      <c r="C30" s="11" t="s">
        <v>11</v>
      </c>
      <c r="D30" s="11" t="s">
        <v>12</v>
      </c>
      <c r="E30" s="11" t="s">
        <v>13</v>
      </c>
      <c r="F30" s="11" t="s">
        <v>14</v>
      </c>
      <c r="G30" s="17" t="s">
        <v>34</v>
      </c>
    </row>
    <row r="31" spans="1:7" ht="17.25" customHeight="1">
      <c r="A31" s="13" t="s">
        <v>39</v>
      </c>
      <c r="B31" s="13" t="s">
        <v>71</v>
      </c>
      <c r="C31" s="4">
        <v>367</v>
      </c>
      <c r="D31" s="4">
        <v>157</v>
      </c>
      <c r="E31" s="4">
        <v>7</v>
      </c>
      <c r="F31" s="4">
        <f>SUM(C31:D31)</f>
        <v>524</v>
      </c>
      <c r="G31" s="6"/>
    </row>
    <row r="32" spans="1:7" ht="17.25" customHeight="1">
      <c r="A32" s="15"/>
      <c r="B32" s="66" t="s">
        <v>72</v>
      </c>
      <c r="C32" s="5">
        <v>397</v>
      </c>
      <c r="D32" s="5">
        <v>225</v>
      </c>
      <c r="E32" s="5">
        <v>1</v>
      </c>
      <c r="F32" s="43">
        <f>SUM(C32:D32)</f>
        <v>622</v>
      </c>
      <c r="G32" s="6"/>
    </row>
    <row r="33" spans="1:7" ht="17.25" customHeight="1">
      <c r="A33" s="15"/>
      <c r="B33" s="15" t="s">
        <v>73</v>
      </c>
      <c r="C33" s="5">
        <v>357</v>
      </c>
      <c r="D33" s="5">
        <v>206</v>
      </c>
      <c r="E33" s="5">
        <v>4</v>
      </c>
      <c r="F33" s="5">
        <f>SUM(C33:D33)</f>
        <v>563</v>
      </c>
      <c r="G33" s="6"/>
    </row>
    <row r="34" spans="1:7" ht="17.25" customHeight="1" thickBot="1">
      <c r="A34" s="15"/>
      <c r="B34" s="15" t="s">
        <v>74</v>
      </c>
      <c r="C34" s="18">
        <v>397</v>
      </c>
      <c r="D34" s="18">
        <v>211</v>
      </c>
      <c r="E34" s="18">
        <v>4</v>
      </c>
      <c r="F34" s="18">
        <f>SUM(C34:D34)</f>
        <v>608</v>
      </c>
      <c r="G34" s="6"/>
    </row>
    <row r="35" spans="1:7" ht="17.25" customHeight="1" thickBot="1">
      <c r="A35" s="7"/>
      <c r="B35" s="7"/>
      <c r="C35" s="16">
        <f>SUM(C31:C34)</f>
        <v>1518</v>
      </c>
      <c r="D35" s="16">
        <f>SUM(D31:D34)</f>
        <v>799</v>
      </c>
      <c r="E35" s="16">
        <f>SUM(E31:E34)</f>
        <v>16</v>
      </c>
      <c r="F35" s="16">
        <f>SUM(F31:F34)</f>
        <v>2317</v>
      </c>
      <c r="G35" s="19">
        <f>SUM(F35/4)</f>
        <v>579.25</v>
      </c>
    </row>
    <row r="39" ht="13.5" thickBot="1"/>
    <row r="40" spans="1:7" ht="18" customHeight="1" thickBot="1">
      <c r="A40" s="16"/>
      <c r="B40" s="11" t="s">
        <v>10</v>
      </c>
      <c r="C40" s="11" t="s">
        <v>11</v>
      </c>
      <c r="D40" s="11" t="s">
        <v>12</v>
      </c>
      <c r="E40" s="11" t="s">
        <v>13</v>
      </c>
      <c r="F40" s="11" t="s">
        <v>14</v>
      </c>
      <c r="G40" s="17" t="s">
        <v>34</v>
      </c>
    </row>
    <row r="41" spans="1:7" ht="17.25" customHeight="1">
      <c r="A41" s="13" t="s">
        <v>38</v>
      </c>
      <c r="B41" s="13" t="s">
        <v>75</v>
      </c>
      <c r="C41" s="4">
        <v>358</v>
      </c>
      <c r="D41" s="4">
        <v>146</v>
      </c>
      <c r="E41" s="4">
        <v>12</v>
      </c>
      <c r="F41" s="4">
        <f>SUM(C41:D41)</f>
        <v>504</v>
      </c>
      <c r="G41" s="6"/>
    </row>
    <row r="42" spans="1:7" ht="17.25" customHeight="1">
      <c r="A42" s="15"/>
      <c r="B42" s="15" t="s">
        <v>76</v>
      </c>
      <c r="C42" s="5">
        <v>352</v>
      </c>
      <c r="D42" s="5">
        <v>168</v>
      </c>
      <c r="E42" s="5">
        <v>4</v>
      </c>
      <c r="F42" s="5">
        <f>SUM(C42:D42)</f>
        <v>520</v>
      </c>
      <c r="G42" s="6"/>
    </row>
    <row r="43" spans="1:7" ht="17.25" customHeight="1">
      <c r="A43" s="15"/>
      <c r="B43" s="15" t="s">
        <v>77</v>
      </c>
      <c r="C43" s="5">
        <v>369</v>
      </c>
      <c r="D43" s="5">
        <v>218</v>
      </c>
      <c r="E43" s="5">
        <v>2</v>
      </c>
      <c r="F43" s="43">
        <f>SUM(C43:D43)</f>
        <v>587</v>
      </c>
      <c r="G43" s="6"/>
    </row>
    <row r="44" spans="1:7" ht="17.25" customHeight="1" thickBot="1">
      <c r="A44" s="15"/>
      <c r="B44" s="15" t="s">
        <v>78</v>
      </c>
      <c r="C44" s="18">
        <v>353</v>
      </c>
      <c r="D44" s="18">
        <v>174</v>
      </c>
      <c r="E44" s="18">
        <v>8</v>
      </c>
      <c r="F44" s="18">
        <f>SUM(C44:D44)</f>
        <v>527</v>
      </c>
      <c r="G44" s="6"/>
    </row>
    <row r="45" spans="1:7" ht="17.25" customHeight="1" thickBot="1">
      <c r="A45" s="7"/>
      <c r="B45" s="7"/>
      <c r="C45" s="16">
        <f>SUM(C41:C44)</f>
        <v>1432</v>
      </c>
      <c r="D45" s="16">
        <f>SUM(D41:D44)</f>
        <v>706</v>
      </c>
      <c r="E45" s="16">
        <f>SUM(E41:E44)</f>
        <v>26</v>
      </c>
      <c r="F45" s="16">
        <f>SUM(F41:F44)</f>
        <v>2138</v>
      </c>
      <c r="G45" s="19">
        <f>SUM(F45/4)</f>
        <v>534.5</v>
      </c>
    </row>
  </sheetData>
  <sheetProtection/>
  <mergeCells count="1">
    <mergeCell ref="A18:F19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B10" sqref="B10"/>
    </sheetView>
  </sheetViews>
  <sheetFormatPr defaultColWidth="11.421875" defaultRowHeight="12.75"/>
  <cols>
    <col min="1" max="1" width="4.00390625" style="6" customWidth="1"/>
    <col min="2" max="2" width="19.57421875" style="6" customWidth="1"/>
    <col min="3" max="3" width="13.00390625" style="6" customWidth="1"/>
    <col min="4" max="4" width="8.140625" style="6" customWidth="1"/>
    <col min="5" max="5" width="8.00390625" style="6" customWidth="1"/>
    <col min="6" max="6" width="6.7109375" style="6" customWidth="1"/>
    <col min="7" max="8" width="12.7109375" style="6" customWidth="1"/>
    <col min="9" max="16384" width="11.421875" style="6" customWidth="1"/>
  </cols>
  <sheetData>
    <row r="2" spans="2:3" ht="12.75">
      <c r="B2" s="14"/>
      <c r="C2"/>
    </row>
    <row r="4" spans="1:5" ht="33">
      <c r="A4" s="62" t="s">
        <v>46</v>
      </c>
      <c r="B4" s="60"/>
      <c r="C4" s="61"/>
      <c r="D4" s="61"/>
      <c r="E4" s="61"/>
    </row>
    <row r="6" ht="6" customHeight="1">
      <c r="B6" s="9"/>
    </row>
    <row r="7" spans="2:7" s="8" customFormat="1" ht="33.75" customHeight="1">
      <c r="B7" s="54"/>
      <c r="C7" s="70" t="str">
        <f>Spieldaten!$C$2</f>
        <v>Vier-Länderturnier 2008</v>
      </c>
      <c r="D7" s="71"/>
      <c r="E7" s="71"/>
      <c r="F7" s="71"/>
      <c r="G7" s="72"/>
    </row>
    <row r="8" spans="2:7" ht="33.75" customHeight="1">
      <c r="B8" s="9" t="str">
        <f>Spieldaten!$C$11</f>
        <v>Damen allgemein</v>
      </c>
      <c r="C8" s="20" t="s">
        <v>9</v>
      </c>
      <c r="D8" s="21" t="str">
        <f>Spieldaten!$C$5</f>
        <v>Pfarrhof-Sportzone</v>
      </c>
      <c r="E8" s="9"/>
      <c r="F8" s="22"/>
      <c r="G8" s="21">
        <f>Spieldaten!$C$7</f>
        <v>39452</v>
      </c>
    </row>
    <row r="9" spans="2:7" ht="33.75" customHeight="1" thickBot="1">
      <c r="B9" s="7"/>
      <c r="C9" s="12"/>
      <c r="D9" s="10"/>
      <c r="E9" s="7"/>
      <c r="G9" s="10"/>
    </row>
    <row r="10" spans="2:8" s="27" customFormat="1" ht="18" customHeight="1" thickBot="1">
      <c r="B10" s="24" t="s">
        <v>33</v>
      </c>
      <c r="C10" s="25"/>
      <c r="D10" s="25" t="s">
        <v>11</v>
      </c>
      <c r="E10" s="25" t="s">
        <v>12</v>
      </c>
      <c r="F10" s="25" t="s">
        <v>13</v>
      </c>
      <c r="G10" s="25" t="s">
        <v>14</v>
      </c>
      <c r="H10" s="26" t="s">
        <v>34</v>
      </c>
    </row>
    <row r="11" ht="23.25" customHeight="1"/>
    <row r="12" spans="1:8" ht="23.25" customHeight="1">
      <c r="A12" s="28" t="s">
        <v>15</v>
      </c>
      <c r="B12" s="23" t="s">
        <v>37</v>
      </c>
      <c r="C12" s="23"/>
      <c r="D12" s="23">
        <f>'Mannsch.Damen'!$C$25</f>
        <v>1545</v>
      </c>
      <c r="E12" s="23">
        <f>'Mannsch.Damen'!$D$25</f>
        <v>802</v>
      </c>
      <c r="F12" s="23">
        <f>'Mannsch.Damen'!$E$25</f>
        <v>12</v>
      </c>
      <c r="G12" s="23">
        <f>'Mannsch.Damen'!$F$25</f>
        <v>2347</v>
      </c>
      <c r="H12" s="23">
        <f>'Mannsch.Damen'!$G$25</f>
        <v>586.75</v>
      </c>
    </row>
    <row r="13" ht="23.25" customHeight="1">
      <c r="A13" s="28"/>
    </row>
    <row r="14" spans="1:8" ht="23.25" customHeight="1">
      <c r="A14" s="28" t="s">
        <v>16</v>
      </c>
      <c r="B14" s="23" t="s">
        <v>39</v>
      </c>
      <c r="C14" s="23"/>
      <c r="D14" s="23">
        <f>'Mannsch.Damen'!$C$35</f>
        <v>1518</v>
      </c>
      <c r="E14" s="23">
        <f>'Mannsch.Damen'!$D$35</f>
        <v>799</v>
      </c>
      <c r="F14" s="23">
        <f>'Mannsch.Damen'!$E$35</f>
        <v>16</v>
      </c>
      <c r="G14" s="23">
        <f>'Mannsch.Damen'!$F$35</f>
        <v>2317</v>
      </c>
      <c r="H14" s="23">
        <f>'Mannsch.Damen'!$G$35</f>
        <v>579.25</v>
      </c>
    </row>
    <row r="15" ht="23.25" customHeight="1">
      <c r="A15" s="28"/>
    </row>
    <row r="16" spans="1:8" ht="23.25" customHeight="1">
      <c r="A16" s="28" t="s">
        <v>17</v>
      </c>
      <c r="B16" s="23" t="s">
        <v>38</v>
      </c>
      <c r="C16" s="23"/>
      <c r="D16" s="23">
        <f>'Mannsch.Damen'!$C$45</f>
        <v>1432</v>
      </c>
      <c r="E16" s="23">
        <f>'Mannsch.Damen'!$D$45</f>
        <v>706</v>
      </c>
      <c r="F16" s="23">
        <f>'Mannsch.Damen'!$E$45</f>
        <v>26</v>
      </c>
      <c r="G16" s="23">
        <f>'Mannsch.Damen'!$F$45</f>
        <v>2138</v>
      </c>
      <c r="H16" s="23">
        <f>'Mannsch.Damen'!$G$45</f>
        <v>534.5</v>
      </c>
    </row>
    <row r="17" spans="1:8" ht="23.25" customHeight="1">
      <c r="A17" s="28"/>
      <c r="B17" s="23"/>
      <c r="C17" s="23"/>
      <c r="D17" s="23"/>
      <c r="E17" s="23"/>
      <c r="F17" s="23"/>
      <c r="G17" s="23"/>
      <c r="H17" s="23"/>
    </row>
    <row r="18" spans="1:8" ht="23.25" customHeight="1">
      <c r="A18" s="28" t="s">
        <v>18</v>
      </c>
      <c r="B18" s="23" t="s">
        <v>35</v>
      </c>
      <c r="C18" s="23"/>
      <c r="D18" s="23">
        <f>'Mannsch.Damen'!$C$15</f>
        <v>1377</v>
      </c>
      <c r="E18" s="23">
        <f>'Mannsch.Damen'!$D$15</f>
        <v>615</v>
      </c>
      <c r="F18" s="23">
        <f>'Mannsch.Damen'!$E$15</f>
        <v>40</v>
      </c>
      <c r="G18" s="23">
        <f>'Mannsch.Damen'!$F$15</f>
        <v>1992</v>
      </c>
      <c r="H18" s="23">
        <f>'Mannsch.Damen'!$G$15</f>
        <v>498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8">
      <selection activeCell="J9" sqref="J9"/>
    </sheetView>
  </sheetViews>
  <sheetFormatPr defaultColWidth="11.421875" defaultRowHeight="12.75"/>
  <cols>
    <col min="1" max="1" width="5.421875" style="6" customWidth="1"/>
    <col min="2" max="2" width="18.7109375" style="6" customWidth="1"/>
    <col min="3" max="3" width="23.7109375" style="6" customWidth="1"/>
    <col min="4" max="4" width="8.140625" style="6" customWidth="1"/>
    <col min="5" max="5" width="8.00390625" style="6" customWidth="1"/>
    <col min="6" max="6" width="5.28125" style="6" customWidth="1"/>
    <col min="7" max="7" width="12.7109375" style="6" customWidth="1"/>
    <col min="8" max="16384" width="11.421875" style="6" customWidth="1"/>
  </cols>
  <sheetData>
    <row r="2" spans="2:3" ht="12.75">
      <c r="B2" s="14"/>
      <c r="C2"/>
    </row>
    <row r="4" spans="1:5" ht="33">
      <c r="A4" s="62" t="s">
        <v>46</v>
      </c>
      <c r="B4" s="60"/>
      <c r="C4" s="61"/>
      <c r="D4" s="61"/>
      <c r="E4" s="61"/>
    </row>
    <row r="6" ht="6" customHeight="1">
      <c r="B6" s="9"/>
    </row>
    <row r="7" spans="2:7" s="8" customFormat="1" ht="33.75" customHeight="1">
      <c r="B7" s="54"/>
      <c r="C7" s="70" t="str">
        <f>Spieldaten!$C$2</f>
        <v>Vier-Länderturnier 2008</v>
      </c>
      <c r="D7" s="71"/>
      <c r="E7" s="71"/>
      <c r="F7" s="71"/>
      <c r="G7" s="72"/>
    </row>
    <row r="8" spans="2:8" ht="33.75" customHeight="1">
      <c r="B8" s="80" t="str">
        <f>Spieldaten!$C$11</f>
        <v>Damen allgemein</v>
      </c>
      <c r="C8" s="81"/>
      <c r="D8" s="82" t="s">
        <v>43</v>
      </c>
      <c r="E8" s="81"/>
      <c r="F8" s="81"/>
      <c r="G8" s="32">
        <v>39452</v>
      </c>
      <c r="H8" s="33"/>
    </row>
    <row r="9" spans="2:7" ht="33.75" customHeight="1" thickBot="1">
      <c r="B9" s="7"/>
      <c r="C9" s="12"/>
      <c r="D9" s="10"/>
      <c r="E9" s="7"/>
      <c r="G9" s="10"/>
    </row>
    <row r="10" spans="1:7" s="27" customFormat="1" ht="18" customHeight="1" thickBot="1">
      <c r="A10" s="34" t="s">
        <v>40</v>
      </c>
      <c r="B10" s="35"/>
      <c r="C10" s="35" t="s">
        <v>10</v>
      </c>
      <c r="D10" s="35" t="s">
        <v>11</v>
      </c>
      <c r="E10" s="35" t="s">
        <v>12</v>
      </c>
      <c r="F10" s="35" t="s">
        <v>13</v>
      </c>
      <c r="G10" s="36" t="s">
        <v>14</v>
      </c>
    </row>
    <row r="11" spans="1:7" ht="19.5" customHeight="1">
      <c r="A11" s="38" t="s">
        <v>15</v>
      </c>
      <c r="B11" s="68" t="str">
        <f>'Mannsch.Damen'!$A31</f>
        <v>Salzburg</v>
      </c>
      <c r="C11" s="68" t="str">
        <f>'Mannsch.Damen'!$B$32</f>
        <v>Bürger Gabi</v>
      </c>
      <c r="D11" s="68">
        <f>'Mannsch.Damen'!$C$32</f>
        <v>397</v>
      </c>
      <c r="E11" s="68">
        <f>'Mannsch.Damen'!$D$32</f>
        <v>225</v>
      </c>
      <c r="F11" s="68">
        <f>'Mannsch.Damen'!$E$32</f>
        <v>1</v>
      </c>
      <c r="G11" s="69">
        <f>'Mannsch.Damen'!$F$32</f>
        <v>622</v>
      </c>
    </row>
    <row r="12" spans="1:7" ht="19.5" customHeight="1">
      <c r="A12" s="39" t="s">
        <v>16</v>
      </c>
      <c r="B12" s="37" t="str">
        <f>'Mannsch.Damen'!$A$21</f>
        <v>Südtirol</v>
      </c>
      <c r="C12" s="37" t="str">
        <f>'Mannsch.Damen'!$B$24</f>
        <v>Ainhauser Adele</v>
      </c>
      <c r="D12" s="37">
        <f>'Mannsch.Damen'!$C$24</f>
        <v>389</v>
      </c>
      <c r="E12" s="37">
        <f>'Mannsch.Damen'!$D$24</f>
        <v>227</v>
      </c>
      <c r="F12" s="37">
        <f>'Mannsch.Damen'!$E$24</f>
        <v>1</v>
      </c>
      <c r="G12" s="51">
        <f>'Mannsch.Damen'!$F$24</f>
        <v>616</v>
      </c>
    </row>
    <row r="13" spans="1:7" ht="19.5" customHeight="1">
      <c r="A13" s="39" t="s">
        <v>17</v>
      </c>
      <c r="B13" s="37" t="str">
        <f>'Mannsch.Damen'!$A$11</f>
        <v>Nordtirol</v>
      </c>
      <c r="C13" s="37" t="str">
        <f>'Mannsch.Damen'!$B$12</f>
        <v>Kennerth Monika</v>
      </c>
      <c r="D13" s="37">
        <f>'Mannsch.Damen'!$C$12</f>
        <v>393</v>
      </c>
      <c r="E13" s="37">
        <f>'Mannsch.Damen'!$D$12</f>
        <v>216</v>
      </c>
      <c r="F13" s="37">
        <f>'Mannsch.Damen'!$E$12</f>
        <v>7</v>
      </c>
      <c r="G13" s="51">
        <f>'Mannsch.Damen'!$F$12</f>
        <v>609</v>
      </c>
    </row>
    <row r="14" spans="1:7" ht="19.5" customHeight="1">
      <c r="A14" s="39" t="s">
        <v>18</v>
      </c>
      <c r="B14" s="37" t="str">
        <f>'Mannsch.Damen'!$A31</f>
        <v>Salzburg</v>
      </c>
      <c r="C14" s="37" t="str">
        <f>'Mannsch.Damen'!$B$34</f>
        <v>Wrabel Katharina</v>
      </c>
      <c r="D14" s="37">
        <f>'Mannsch.Damen'!$C$34</f>
        <v>397</v>
      </c>
      <c r="E14" s="37">
        <f>'Mannsch.Damen'!$D$34</f>
        <v>211</v>
      </c>
      <c r="F14" s="37">
        <f>'Mannsch.Damen'!$E$34</f>
        <v>4</v>
      </c>
      <c r="G14" s="51">
        <f>'Mannsch.Damen'!$F$34</f>
        <v>608</v>
      </c>
    </row>
    <row r="15" spans="1:7" ht="19.5" customHeight="1">
      <c r="A15" s="39" t="s">
        <v>19</v>
      </c>
      <c r="B15" s="37" t="str">
        <f>'Mannsch.Damen'!$A$21</f>
        <v>Südtirol</v>
      </c>
      <c r="C15" s="37" t="str">
        <f>'Mannsch.Damen'!$B$23</f>
        <v>Gamper Helene</v>
      </c>
      <c r="D15" s="37">
        <f>'Mannsch.Damen'!$C$23</f>
        <v>382</v>
      </c>
      <c r="E15" s="37">
        <f>'Mannsch.Damen'!$D$23</f>
        <v>218</v>
      </c>
      <c r="F15" s="37">
        <f>'Mannsch.Damen'!$E$23</f>
        <v>1</v>
      </c>
      <c r="G15" s="51">
        <f>'Mannsch.Damen'!$F$23</f>
        <v>600</v>
      </c>
    </row>
    <row r="16" spans="1:7" ht="19.5" customHeight="1">
      <c r="A16" s="39" t="s">
        <v>20</v>
      </c>
      <c r="B16" s="37" t="str">
        <f>'Mannsch.Damen'!$A$41</f>
        <v>Vorarlberg</v>
      </c>
      <c r="C16" s="37" t="str">
        <f>'Mannsch.Damen'!$B$43</f>
        <v>Gassner Sonja</v>
      </c>
      <c r="D16" s="37">
        <f>'Mannsch.Damen'!$C$43</f>
        <v>369</v>
      </c>
      <c r="E16" s="37">
        <f>'Mannsch.Damen'!$D$43</f>
        <v>218</v>
      </c>
      <c r="F16" s="37">
        <f>'Mannsch.Damen'!$E$43</f>
        <v>2</v>
      </c>
      <c r="G16" s="51">
        <f>'Mannsch.Damen'!$F$43</f>
        <v>587</v>
      </c>
    </row>
    <row r="17" spans="1:7" ht="19.5" customHeight="1">
      <c r="A17" s="39" t="s">
        <v>21</v>
      </c>
      <c r="B17" s="37" t="str">
        <f>'Mannsch.Damen'!$A$21</f>
        <v>Südtirol</v>
      </c>
      <c r="C17" s="37" t="str">
        <f>'Mannsch.Damen'!$B$22</f>
        <v>Thaler Marion</v>
      </c>
      <c r="D17" s="37">
        <f>'Mannsch.Damen'!$C$22</f>
        <v>384</v>
      </c>
      <c r="E17" s="37">
        <f>'Mannsch.Damen'!$D$22</f>
        <v>182</v>
      </c>
      <c r="F17" s="37">
        <f>'Mannsch.Damen'!$E$22</f>
        <v>4</v>
      </c>
      <c r="G17" s="51">
        <f>'Mannsch.Damen'!$F$22</f>
        <v>566</v>
      </c>
    </row>
    <row r="18" spans="1:7" ht="19.5" customHeight="1">
      <c r="A18" s="39" t="s">
        <v>22</v>
      </c>
      <c r="B18" s="46" t="str">
        <f>'Mannsch.Damen'!$A$21</f>
        <v>Südtirol</v>
      </c>
      <c r="C18" s="37" t="str">
        <f>'Mannsch.Damen'!$B$21</f>
        <v>Innerhofer Annemarie</v>
      </c>
      <c r="D18" s="37">
        <f>'Mannsch.Damen'!$C$21</f>
        <v>390</v>
      </c>
      <c r="E18" s="37">
        <f>'Mannsch.Damen'!$D$21</f>
        <v>175</v>
      </c>
      <c r="F18" s="37">
        <f>'Mannsch.Damen'!$E$21</f>
        <v>6</v>
      </c>
      <c r="G18" s="51">
        <f>'Mannsch.Damen'!$F$21</f>
        <v>565</v>
      </c>
    </row>
    <row r="19" spans="1:7" ht="19.5" customHeight="1">
      <c r="A19" s="39" t="s">
        <v>23</v>
      </c>
      <c r="B19" s="37" t="str">
        <f>'Mannsch.Damen'!$A31</f>
        <v>Salzburg</v>
      </c>
      <c r="C19" s="37" t="str">
        <f>'Mannsch.Damen'!$B$33</f>
        <v>Freischlager Sterfanie</v>
      </c>
      <c r="D19" s="37">
        <f>'Mannsch.Damen'!$C$33</f>
        <v>357</v>
      </c>
      <c r="E19" s="37">
        <f>'Mannsch.Damen'!$D$33</f>
        <v>206</v>
      </c>
      <c r="F19" s="37">
        <f>'Mannsch.Damen'!$E$33</f>
        <v>4</v>
      </c>
      <c r="G19" s="51">
        <f>'Mannsch.Damen'!$F$33</f>
        <v>563</v>
      </c>
    </row>
    <row r="20" spans="1:7" ht="19.5" customHeight="1">
      <c r="A20" s="39" t="s">
        <v>24</v>
      </c>
      <c r="B20" s="37" t="str">
        <f>'Mannsch.Damen'!$A$41</f>
        <v>Vorarlberg</v>
      </c>
      <c r="C20" s="37" t="str">
        <f>'Mannsch.Damen'!$B$44</f>
        <v>Salzmann Astrid</v>
      </c>
      <c r="D20" s="37">
        <f>'Mannsch.Damen'!$C$44</f>
        <v>353</v>
      </c>
      <c r="E20" s="37">
        <f>'Mannsch.Damen'!$D$44</f>
        <v>174</v>
      </c>
      <c r="F20" s="37">
        <f>'Mannsch.Damen'!$E$44</f>
        <v>8</v>
      </c>
      <c r="G20" s="51">
        <f>'Mannsch.Damen'!$F$44</f>
        <v>527</v>
      </c>
    </row>
    <row r="21" spans="1:7" ht="19.5" customHeight="1">
      <c r="A21" s="39" t="s">
        <v>25</v>
      </c>
      <c r="B21" s="37" t="str">
        <f>'Mannsch.Damen'!$A31</f>
        <v>Salzburg</v>
      </c>
      <c r="C21" s="37" t="str">
        <f>'Mannsch.Damen'!$B$31</f>
        <v>Altmann Ramona</v>
      </c>
      <c r="D21" s="37">
        <f>'Mannsch.Damen'!$C$31</f>
        <v>367</v>
      </c>
      <c r="E21" s="37">
        <f>'Mannsch.Damen'!$D$31</f>
        <v>157</v>
      </c>
      <c r="F21" s="37">
        <f>'Mannsch.Damen'!$E$31</f>
        <v>7</v>
      </c>
      <c r="G21" s="51">
        <f>'Mannsch.Damen'!$F$31</f>
        <v>524</v>
      </c>
    </row>
    <row r="22" spans="1:7" ht="19.5" customHeight="1">
      <c r="A22" s="39" t="s">
        <v>26</v>
      </c>
      <c r="B22" s="37" t="str">
        <f>'Mannsch.Damen'!$A$11</f>
        <v>Nordtirol</v>
      </c>
      <c r="C22" s="37" t="str">
        <f>'Mannsch.Damen'!$B$11</f>
        <v>Spitzer Maria</v>
      </c>
      <c r="D22" s="37">
        <f>'Mannsch.Damen'!$C$11</f>
        <v>374</v>
      </c>
      <c r="E22" s="37">
        <f>'Mannsch.Damen'!$D$11</f>
        <v>149</v>
      </c>
      <c r="F22" s="37">
        <f>'Mannsch.Damen'!$E$11</f>
        <v>8</v>
      </c>
      <c r="G22" s="51">
        <f>'Mannsch.Damen'!$F$11</f>
        <v>523</v>
      </c>
    </row>
    <row r="23" spans="1:7" ht="19.5" customHeight="1">
      <c r="A23" s="39" t="s">
        <v>27</v>
      </c>
      <c r="B23" s="37" t="str">
        <f>'Mannsch.Damen'!$A$41</f>
        <v>Vorarlberg</v>
      </c>
      <c r="C23" s="37" t="str">
        <f>'Mannsch.Damen'!$B$42</f>
        <v>Hämmerrle Sabine</v>
      </c>
      <c r="D23" s="37">
        <f>'Mannsch.Damen'!$C$42</f>
        <v>352</v>
      </c>
      <c r="E23" s="37">
        <f>'Mannsch.Damen'!$D$42</f>
        <v>168</v>
      </c>
      <c r="F23" s="37">
        <f>'Mannsch.Damen'!$E$42</f>
        <v>4</v>
      </c>
      <c r="G23" s="51">
        <f>'Mannsch.Damen'!$F$42</f>
        <v>520</v>
      </c>
    </row>
    <row r="24" spans="1:7" ht="19.5" customHeight="1">
      <c r="A24" s="39" t="s">
        <v>28</v>
      </c>
      <c r="B24" s="37" t="str">
        <f>'Mannsch.Damen'!$A$41</f>
        <v>Vorarlberg</v>
      </c>
      <c r="C24" s="37" t="str">
        <f>'Mannsch.Damen'!$B$41</f>
        <v>Frois Elisabeth</v>
      </c>
      <c r="D24" s="37">
        <f>'Mannsch.Damen'!$C$41</f>
        <v>358</v>
      </c>
      <c r="E24" s="37">
        <f>'Mannsch.Damen'!$D$41</f>
        <v>146</v>
      </c>
      <c r="F24" s="37">
        <f>'Mannsch.Damen'!$E$41</f>
        <v>12</v>
      </c>
      <c r="G24" s="51">
        <f>'Mannsch.Damen'!$F$41</f>
        <v>504</v>
      </c>
    </row>
    <row r="25" spans="1:7" ht="19.5" customHeight="1">
      <c r="A25" s="39" t="s">
        <v>29</v>
      </c>
      <c r="B25" s="37" t="str">
        <f>'Mannsch.Damen'!$A$11</f>
        <v>Nordtirol</v>
      </c>
      <c r="C25" s="37" t="str">
        <f>'Mannsch.Damen'!$B$13</f>
        <v>Spitzer Carmen</v>
      </c>
      <c r="D25" s="37">
        <f>'Mannsch.Damen'!$C$13</f>
        <v>350</v>
      </c>
      <c r="E25" s="37">
        <f>'Mannsch.Damen'!$D$13</f>
        <v>147</v>
      </c>
      <c r="F25" s="37">
        <f>'Mannsch.Damen'!$E$13</f>
        <v>14</v>
      </c>
      <c r="G25" s="51">
        <f>'Mannsch.Damen'!$F$13</f>
        <v>497</v>
      </c>
    </row>
    <row r="26" spans="1:7" ht="19.5" customHeight="1" thickBot="1">
      <c r="A26" s="40" t="s">
        <v>30</v>
      </c>
      <c r="B26" s="41" t="str">
        <f>'Mannsch.Damen'!$A$11</f>
        <v>Nordtirol</v>
      </c>
      <c r="C26" s="41" t="str">
        <f>'Mannsch.Damen'!$B$14</f>
        <v>Wernard Maria</v>
      </c>
      <c r="D26" s="41">
        <f>'Mannsch.Damen'!$C$14</f>
        <v>260</v>
      </c>
      <c r="E26" s="41">
        <f>'Mannsch.Damen'!$D$14</f>
        <v>103</v>
      </c>
      <c r="F26" s="41">
        <f>'Mannsch.Damen'!$E$14</f>
        <v>11</v>
      </c>
      <c r="G26" s="52">
        <f>'Mannsch.Damen'!$F$14</f>
        <v>363</v>
      </c>
    </row>
  </sheetData>
  <sheetProtection/>
  <mergeCells count="2">
    <mergeCell ref="B8:C8"/>
    <mergeCell ref="D8:F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82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82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5.421875" style="0" customWidth="1"/>
    <col min="2" max="2" width="16.57421875" style="0" customWidth="1"/>
    <col min="3" max="3" width="35.57421875" style="1" customWidth="1"/>
  </cols>
  <sheetData>
    <row r="2" spans="2:3" ht="12.75">
      <c r="B2" t="s">
        <v>0</v>
      </c>
      <c r="C2" s="2" t="s">
        <v>42</v>
      </c>
    </row>
    <row r="3" spans="2:3" ht="12.75">
      <c r="B3" t="s">
        <v>0</v>
      </c>
      <c r="C3" s="2" t="s">
        <v>42</v>
      </c>
    </row>
    <row r="4" spans="2:3" ht="12.75">
      <c r="B4" t="s">
        <v>1</v>
      </c>
      <c r="C4" s="2" t="s">
        <v>43</v>
      </c>
    </row>
    <row r="5" spans="2:3" ht="12.75">
      <c r="B5" t="s">
        <v>1</v>
      </c>
      <c r="C5" s="2" t="s">
        <v>43</v>
      </c>
    </row>
    <row r="6" spans="2:3" ht="12.75">
      <c r="B6" t="s">
        <v>2</v>
      </c>
      <c r="C6" s="2" t="s">
        <v>44</v>
      </c>
    </row>
    <row r="7" spans="2:3" ht="12.75">
      <c r="B7" t="s">
        <v>3</v>
      </c>
      <c r="C7" s="3">
        <v>39452</v>
      </c>
    </row>
    <row r="8" spans="2:3" ht="12.75">
      <c r="B8" t="s">
        <v>4</v>
      </c>
      <c r="C8" s="2" t="s">
        <v>45</v>
      </c>
    </row>
    <row r="9" spans="2:3" ht="12.75">
      <c r="B9" t="s">
        <v>5</v>
      </c>
      <c r="C9" s="2" t="s">
        <v>31</v>
      </c>
    </row>
    <row r="10" spans="2:3" ht="12.75">
      <c r="B10" t="s">
        <v>5</v>
      </c>
      <c r="C10" s="2" t="s">
        <v>36</v>
      </c>
    </row>
    <row r="11" spans="2:3" ht="12.75">
      <c r="B11" t="s">
        <v>6</v>
      </c>
      <c r="C11" s="2" t="s">
        <v>32</v>
      </c>
    </row>
    <row r="12" spans="2:3" ht="12.75">
      <c r="B12" t="s">
        <v>7</v>
      </c>
      <c r="C12" s="2"/>
    </row>
    <row r="13" spans="2:3" ht="12.75">
      <c r="B13" t="s">
        <v>8</v>
      </c>
      <c r="C13" s="2"/>
    </row>
    <row r="14" spans="2:3" ht="12.75">
      <c r="B14" t="s">
        <v>7</v>
      </c>
      <c r="C1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4.00390625" style="6" customWidth="1"/>
    <col min="2" max="2" width="22.7109375" style="6" customWidth="1"/>
    <col min="3" max="3" width="22.28125" style="6" customWidth="1"/>
    <col min="4" max="5" width="8.7109375" style="6" customWidth="1"/>
    <col min="6" max="6" width="4.57421875" style="6" customWidth="1"/>
    <col min="7" max="7" width="16.00390625" style="6" customWidth="1"/>
    <col min="8" max="8" width="6.57421875" style="6" customWidth="1"/>
    <col min="9" max="16384" width="11.421875" style="6" customWidth="1"/>
  </cols>
  <sheetData>
    <row r="1" spans="1:8" ht="12.75">
      <c r="A1" s="7"/>
      <c r="H1" s="7"/>
    </row>
    <row r="2" spans="1:8" ht="12.75">
      <c r="A2" s="7"/>
      <c r="B2" s="56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33">
      <c r="A4" s="7"/>
      <c r="B4" s="62" t="s">
        <v>46</v>
      </c>
      <c r="C4" s="60"/>
      <c r="D4" s="61"/>
      <c r="E4" s="61"/>
      <c r="F4" s="61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6" customHeight="1">
      <c r="A6" s="7"/>
      <c r="B6" s="9"/>
      <c r="C6" s="7"/>
      <c r="D6" s="7"/>
      <c r="E6" s="7"/>
      <c r="F6" s="7"/>
      <c r="G6" s="7"/>
      <c r="H6" s="7"/>
    </row>
    <row r="7" spans="1:8" s="8" customFormat="1" ht="33.75" customHeight="1">
      <c r="A7" s="7"/>
      <c r="B7" s="54"/>
      <c r="C7" s="70" t="str">
        <f>Spieldaten!$C$2</f>
        <v>Vier-Länderturnier 2008</v>
      </c>
      <c r="D7" s="77"/>
      <c r="E7" s="77"/>
      <c r="F7" s="77"/>
      <c r="G7" s="77"/>
      <c r="H7" s="7"/>
    </row>
    <row r="8" spans="1:8" ht="33.75" customHeight="1">
      <c r="A8" s="7"/>
      <c r="B8" s="9"/>
      <c r="C8" s="78" t="s">
        <v>41</v>
      </c>
      <c r="D8" s="78"/>
      <c r="E8" s="78"/>
      <c r="F8" s="78"/>
      <c r="G8" s="21"/>
      <c r="H8" s="7"/>
    </row>
    <row r="9" spans="1:8" ht="33.75" customHeight="1">
      <c r="A9" s="7"/>
      <c r="B9" s="7"/>
      <c r="C9" s="12"/>
      <c r="D9" s="10"/>
      <c r="E9" s="7"/>
      <c r="F9" s="7"/>
      <c r="G9" s="10"/>
      <c r="H9" s="7"/>
    </row>
    <row r="10" spans="1:8" s="27" customFormat="1" ht="18" customHeight="1">
      <c r="A10" s="58"/>
      <c r="B10" s="49" t="s">
        <v>33</v>
      </c>
      <c r="C10" s="49"/>
      <c r="D10" s="49" t="s">
        <v>11</v>
      </c>
      <c r="E10" s="49" t="s">
        <v>12</v>
      </c>
      <c r="F10" s="49" t="s">
        <v>13</v>
      </c>
      <c r="G10" s="49" t="s">
        <v>14</v>
      </c>
      <c r="H10" s="58"/>
    </row>
    <row r="11" spans="1:8" ht="15" customHeight="1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59" t="s">
        <v>15</v>
      </c>
      <c r="B12" s="57" t="s">
        <v>37</v>
      </c>
      <c r="C12" s="57"/>
      <c r="D12" s="57">
        <v>4715</v>
      </c>
      <c r="E12" s="57">
        <v>2442</v>
      </c>
      <c r="F12" s="57">
        <v>27</v>
      </c>
      <c r="G12" s="57">
        <f>SUM(D12+E12)</f>
        <v>7157</v>
      </c>
      <c r="H12" s="7"/>
    </row>
    <row r="13" spans="1:8" ht="20.25">
      <c r="A13" s="59"/>
      <c r="B13" s="57"/>
      <c r="C13" s="57"/>
      <c r="D13" s="57"/>
      <c r="E13" s="57"/>
      <c r="F13" s="57"/>
      <c r="G13" s="57"/>
      <c r="H13" s="7"/>
    </row>
    <row r="14" spans="1:8" ht="23.25" customHeight="1">
      <c r="A14" s="59" t="s">
        <v>16</v>
      </c>
      <c r="B14" s="57" t="s">
        <v>39</v>
      </c>
      <c r="C14" s="57"/>
      <c r="D14" s="57">
        <v>4637</v>
      </c>
      <c r="E14" s="57">
        <v>2411</v>
      </c>
      <c r="F14" s="57">
        <v>37</v>
      </c>
      <c r="G14" s="57">
        <f>SUM(D14+E14)</f>
        <v>7048</v>
      </c>
      <c r="H14" s="7"/>
    </row>
    <row r="15" spans="1:8" ht="20.25">
      <c r="A15" s="59"/>
      <c r="B15" s="57"/>
      <c r="C15" s="57"/>
      <c r="D15" s="57"/>
      <c r="E15" s="57"/>
      <c r="F15" s="57"/>
      <c r="G15" s="57"/>
      <c r="H15" s="7"/>
    </row>
    <row r="16" spans="1:8" ht="23.25" customHeight="1">
      <c r="A16" s="59" t="s">
        <v>17</v>
      </c>
      <c r="B16" s="57" t="s">
        <v>38</v>
      </c>
      <c r="C16" s="57"/>
      <c r="D16" s="57">
        <v>4503</v>
      </c>
      <c r="E16" s="57">
        <v>2312</v>
      </c>
      <c r="F16" s="57">
        <v>68</v>
      </c>
      <c r="G16" s="57">
        <f>SUM(D16+E16)</f>
        <v>6815</v>
      </c>
      <c r="H16" s="7"/>
    </row>
    <row r="17" spans="1:8" ht="20.25">
      <c r="A17" s="59"/>
      <c r="H17" s="7"/>
    </row>
    <row r="18" spans="1:8" ht="23.25" customHeight="1">
      <c r="A18" s="59" t="s">
        <v>18</v>
      </c>
      <c r="B18" s="57" t="s">
        <v>35</v>
      </c>
      <c r="C18" s="57"/>
      <c r="D18" s="57">
        <v>4472</v>
      </c>
      <c r="E18" s="57">
        <v>2222</v>
      </c>
      <c r="F18" s="57">
        <v>60</v>
      </c>
      <c r="G18" s="57">
        <f>SUM(D18+E18)</f>
        <v>6694</v>
      </c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</sheetData>
  <sheetProtection/>
  <mergeCells count="1">
    <mergeCell ref="C8:F8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9">
      <selection activeCell="J32" sqref="J32"/>
    </sheetView>
  </sheetViews>
  <sheetFormatPr defaultColWidth="11.421875" defaultRowHeight="12.75"/>
  <cols>
    <col min="1" max="1" width="25.7109375" style="6" customWidth="1"/>
    <col min="2" max="2" width="21.421875" style="6" customWidth="1"/>
    <col min="3" max="3" width="8.140625" style="6" customWidth="1"/>
    <col min="4" max="4" width="8.00390625" style="6" customWidth="1"/>
    <col min="5" max="5" width="5.8515625" style="6" customWidth="1"/>
    <col min="6" max="6" width="13.8515625" style="6" customWidth="1"/>
    <col min="7" max="16384" width="11.421875" style="6" customWidth="1"/>
  </cols>
  <sheetData>
    <row r="2" spans="1:2" ht="12.75">
      <c r="A2" s="14"/>
      <c r="B2"/>
    </row>
    <row r="4" spans="1:5" ht="33">
      <c r="A4" s="62" t="s">
        <v>46</v>
      </c>
      <c r="B4" s="60"/>
      <c r="C4" s="61"/>
      <c r="D4" s="61"/>
      <c r="E4" s="61"/>
    </row>
    <row r="6" ht="6" customHeight="1">
      <c r="A6" s="9"/>
    </row>
    <row r="7" spans="1:6" s="8" customFormat="1" ht="33.75" customHeight="1">
      <c r="A7" s="54"/>
      <c r="B7" s="70" t="str">
        <f>Spieldaten!$C$2</f>
        <v>Vier-Länderturnier 2008</v>
      </c>
      <c r="C7" s="71"/>
      <c r="D7" s="71"/>
      <c r="E7" s="71"/>
      <c r="F7" s="71"/>
    </row>
    <row r="8" spans="1:6" ht="33.75" customHeight="1">
      <c r="A8" s="9" t="str">
        <f>Spieldaten!$C$9</f>
        <v>Herren allgemein</v>
      </c>
      <c r="B8" s="20" t="s">
        <v>9</v>
      </c>
      <c r="C8" s="21" t="str">
        <f>Spieldaten!$C$5</f>
        <v>Pfarrhof-Sportzone</v>
      </c>
      <c r="D8" s="9"/>
      <c r="E8" s="22"/>
      <c r="F8" s="21">
        <f>Spieldaten!$C$7</f>
        <v>39452</v>
      </c>
    </row>
    <row r="9" spans="1:6" ht="33.75" customHeight="1" thickBot="1">
      <c r="A9" s="7"/>
      <c r="B9" s="12"/>
      <c r="C9" s="10"/>
      <c r="D9" s="7"/>
      <c r="F9" s="10"/>
    </row>
    <row r="10" spans="1:7" ht="18" customHeight="1" thickBot="1">
      <c r="A10" s="16"/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7" t="s">
        <v>34</v>
      </c>
    </row>
    <row r="11" spans="1:9" ht="17.25" customHeight="1">
      <c r="A11" s="13" t="s">
        <v>35</v>
      </c>
      <c r="B11" s="13" t="s">
        <v>79</v>
      </c>
      <c r="C11" s="4">
        <v>397</v>
      </c>
      <c r="D11" s="4">
        <v>201</v>
      </c>
      <c r="E11" s="4">
        <v>3</v>
      </c>
      <c r="F11" s="4">
        <f>SUM(C11:D11)</f>
        <v>598</v>
      </c>
      <c r="G11" s="6"/>
      <c r="I11" s="48"/>
    </row>
    <row r="12" spans="1:7" ht="17.25" customHeight="1">
      <c r="A12" s="15"/>
      <c r="B12" s="15" t="s">
        <v>80</v>
      </c>
      <c r="C12" s="5">
        <v>389</v>
      </c>
      <c r="D12" s="5">
        <v>177</v>
      </c>
      <c r="E12" s="5">
        <v>0</v>
      </c>
      <c r="F12" s="5">
        <f>SUM(C12:D12)</f>
        <v>566</v>
      </c>
      <c r="G12" s="6"/>
    </row>
    <row r="13" spans="1:7" ht="17.25" customHeight="1">
      <c r="A13" s="15"/>
      <c r="B13" s="15" t="s">
        <v>81</v>
      </c>
      <c r="C13" s="5">
        <v>385</v>
      </c>
      <c r="D13" s="5">
        <v>220</v>
      </c>
      <c r="E13" s="5">
        <v>0</v>
      </c>
      <c r="F13" s="5">
        <f>SUM(C13:D13)</f>
        <v>605</v>
      </c>
      <c r="G13" s="6"/>
    </row>
    <row r="14" spans="1:7" ht="17.25" customHeight="1" thickBot="1">
      <c r="A14" s="15"/>
      <c r="B14" s="66" t="s">
        <v>82</v>
      </c>
      <c r="C14" s="18">
        <v>402</v>
      </c>
      <c r="D14" s="18">
        <v>256</v>
      </c>
      <c r="E14" s="18">
        <v>0</v>
      </c>
      <c r="F14" s="50">
        <f>SUM(C14:D14)</f>
        <v>658</v>
      </c>
      <c r="G14" s="6"/>
    </row>
    <row r="15" spans="1:7" ht="17.25" customHeight="1" thickBot="1">
      <c r="A15" s="7"/>
      <c r="B15" s="7"/>
      <c r="C15" s="16">
        <f>SUM(C11:C14)</f>
        <v>1573</v>
      </c>
      <c r="D15" s="16">
        <f>SUM(D11:D14)</f>
        <v>854</v>
      </c>
      <c r="E15" s="16">
        <f>SUM(E11:E14)</f>
        <v>3</v>
      </c>
      <c r="F15" s="16">
        <f>SUM(F11:F14)</f>
        <v>2427</v>
      </c>
      <c r="G15" s="19">
        <f>SUM(F15/4)</f>
        <v>606.75</v>
      </c>
    </row>
    <row r="18" spans="1:6" ht="12.75">
      <c r="A18" s="79"/>
      <c r="B18" s="79"/>
      <c r="C18" s="79"/>
      <c r="D18" s="79"/>
      <c r="E18" s="79"/>
      <c r="F18" s="79"/>
    </row>
    <row r="19" spans="1:6" ht="15" customHeight="1" thickBot="1">
      <c r="A19" s="79"/>
      <c r="B19" s="79"/>
      <c r="C19" s="79"/>
      <c r="D19" s="79"/>
      <c r="E19" s="79"/>
      <c r="F19" s="79"/>
    </row>
    <row r="20" spans="1:7" ht="18" customHeight="1" thickBot="1">
      <c r="A20" s="16"/>
      <c r="B20" s="11" t="s">
        <v>10</v>
      </c>
      <c r="C20" s="11" t="s">
        <v>11</v>
      </c>
      <c r="D20" s="11" t="s">
        <v>12</v>
      </c>
      <c r="E20" s="11" t="s">
        <v>13</v>
      </c>
      <c r="F20" s="11" t="s">
        <v>14</v>
      </c>
      <c r="G20" s="17" t="s">
        <v>34</v>
      </c>
    </row>
    <row r="21" spans="1:7" ht="17.25" customHeight="1">
      <c r="A21" s="13" t="s">
        <v>37</v>
      </c>
      <c r="B21" s="13" t="s">
        <v>83</v>
      </c>
      <c r="C21" s="4">
        <v>390</v>
      </c>
      <c r="D21" s="4">
        <v>184</v>
      </c>
      <c r="E21" s="4">
        <v>1</v>
      </c>
      <c r="F21" s="4">
        <f>SUM(C21:D21)</f>
        <v>574</v>
      </c>
      <c r="G21" s="6"/>
    </row>
    <row r="22" spans="1:7" ht="17.25" customHeight="1">
      <c r="A22" s="15"/>
      <c r="B22" s="15" t="s">
        <v>84</v>
      </c>
      <c r="C22" s="5">
        <v>400</v>
      </c>
      <c r="D22" s="5">
        <v>195</v>
      </c>
      <c r="E22" s="5">
        <v>0</v>
      </c>
      <c r="F22" s="5">
        <f>SUM(C22:D22)</f>
        <v>595</v>
      </c>
      <c r="G22" s="6"/>
    </row>
    <row r="23" spans="1:7" ht="17.25" customHeight="1">
      <c r="A23" s="15"/>
      <c r="B23" s="15" t="s">
        <v>85</v>
      </c>
      <c r="C23" s="5">
        <v>399</v>
      </c>
      <c r="D23" s="5">
        <v>181</v>
      </c>
      <c r="E23" s="5">
        <v>1</v>
      </c>
      <c r="F23" s="5">
        <f>SUM(C23:D23)</f>
        <v>580</v>
      </c>
      <c r="G23" s="6"/>
    </row>
    <row r="24" spans="1:7" ht="17.25" customHeight="1" thickBot="1">
      <c r="A24" s="15"/>
      <c r="B24" s="15" t="s">
        <v>86</v>
      </c>
      <c r="C24" s="18">
        <v>408</v>
      </c>
      <c r="D24" s="18">
        <v>239</v>
      </c>
      <c r="E24" s="18">
        <v>1</v>
      </c>
      <c r="F24" s="50">
        <f>SUM(C24:D24)</f>
        <v>647</v>
      </c>
      <c r="G24" s="6"/>
    </row>
    <row r="25" spans="1:7" ht="17.25" customHeight="1" thickBot="1">
      <c r="A25" s="7"/>
      <c r="B25" s="7"/>
      <c r="C25" s="16">
        <f>SUM(C21:C24)</f>
        <v>1597</v>
      </c>
      <c r="D25" s="16">
        <f>SUM(D21:D24)</f>
        <v>799</v>
      </c>
      <c r="E25" s="16">
        <f>SUM(E21:E24)</f>
        <v>3</v>
      </c>
      <c r="F25" s="16">
        <f>SUM(F21:F24)</f>
        <v>2396</v>
      </c>
      <c r="G25" s="19">
        <f>SUM(F25/4)</f>
        <v>599</v>
      </c>
    </row>
    <row r="29" ht="13.5" thickBot="1"/>
    <row r="30" spans="1:7" ht="18" customHeight="1" thickBot="1">
      <c r="A30" s="16"/>
      <c r="B30" s="11" t="s">
        <v>10</v>
      </c>
      <c r="C30" s="11" t="s">
        <v>11</v>
      </c>
      <c r="D30" s="11" t="s">
        <v>12</v>
      </c>
      <c r="E30" s="11" t="s">
        <v>13</v>
      </c>
      <c r="F30" s="11" t="s">
        <v>14</v>
      </c>
      <c r="G30" s="17" t="s">
        <v>34</v>
      </c>
    </row>
    <row r="31" spans="1:7" ht="17.25" customHeight="1">
      <c r="A31" s="13" t="s">
        <v>39</v>
      </c>
      <c r="B31" s="13" t="s">
        <v>87</v>
      </c>
      <c r="C31" s="4">
        <v>380</v>
      </c>
      <c r="D31" s="4">
        <v>216</v>
      </c>
      <c r="E31" s="4">
        <v>1</v>
      </c>
      <c r="F31" s="4">
        <f>SUM(C31:D31)</f>
        <v>596</v>
      </c>
      <c r="G31" s="6"/>
    </row>
    <row r="32" spans="1:7" ht="17.25" customHeight="1">
      <c r="A32" s="15"/>
      <c r="B32" s="15" t="s">
        <v>88</v>
      </c>
      <c r="C32" s="5">
        <v>380</v>
      </c>
      <c r="D32" s="5">
        <v>188</v>
      </c>
      <c r="E32" s="5">
        <v>5</v>
      </c>
      <c r="F32" s="4">
        <f>SUM(C32:D32)</f>
        <v>568</v>
      </c>
      <c r="G32" s="6"/>
    </row>
    <row r="33" spans="1:7" ht="17.25" customHeight="1">
      <c r="A33" s="15"/>
      <c r="B33" s="15" t="s">
        <v>89</v>
      </c>
      <c r="C33" s="5">
        <v>412</v>
      </c>
      <c r="D33" s="5">
        <v>227</v>
      </c>
      <c r="E33" s="5">
        <v>2</v>
      </c>
      <c r="F33" s="43">
        <f>SUM(C33:D33)</f>
        <v>639</v>
      </c>
      <c r="G33" s="6"/>
    </row>
    <row r="34" spans="1:7" ht="17.25" customHeight="1" thickBot="1">
      <c r="A34" s="15"/>
      <c r="B34" s="15" t="s">
        <v>94</v>
      </c>
      <c r="C34" s="18">
        <v>390</v>
      </c>
      <c r="D34" s="18">
        <v>223</v>
      </c>
      <c r="E34" s="18">
        <v>1</v>
      </c>
      <c r="F34" s="18">
        <f>SUM(C34:D34)</f>
        <v>613</v>
      </c>
      <c r="G34" s="6"/>
    </row>
    <row r="35" spans="1:7" ht="17.25" customHeight="1" thickBot="1">
      <c r="A35" s="7"/>
      <c r="B35" s="7"/>
      <c r="C35" s="16">
        <f>SUM(C31:C34)</f>
        <v>1562</v>
      </c>
      <c r="D35" s="16">
        <f>SUM(D31:D34)</f>
        <v>854</v>
      </c>
      <c r="E35" s="16">
        <f>SUM(E31:E34)</f>
        <v>9</v>
      </c>
      <c r="F35" s="16">
        <f>SUM(F31:F34)</f>
        <v>2416</v>
      </c>
      <c r="G35" s="19">
        <f>SUM(F35/4)</f>
        <v>604</v>
      </c>
    </row>
    <row r="39" ht="13.5" thickBot="1"/>
    <row r="40" spans="1:7" ht="18" customHeight="1" thickBot="1">
      <c r="A40" s="16"/>
      <c r="B40" s="11" t="s">
        <v>10</v>
      </c>
      <c r="C40" s="11" t="s">
        <v>11</v>
      </c>
      <c r="D40" s="11" t="s">
        <v>12</v>
      </c>
      <c r="E40" s="11" t="s">
        <v>13</v>
      </c>
      <c r="F40" s="11" t="s">
        <v>14</v>
      </c>
      <c r="G40" s="17" t="s">
        <v>34</v>
      </c>
    </row>
    <row r="41" spans="1:7" ht="17.25" customHeight="1">
      <c r="A41" s="13" t="s">
        <v>38</v>
      </c>
      <c r="B41" s="13" t="s">
        <v>90</v>
      </c>
      <c r="C41" s="4">
        <v>403</v>
      </c>
      <c r="D41" s="4">
        <v>219</v>
      </c>
      <c r="E41" s="4">
        <v>4</v>
      </c>
      <c r="F41" s="73">
        <f>SUM(C41:D41)</f>
        <v>622</v>
      </c>
      <c r="G41" s="6"/>
    </row>
    <row r="42" spans="1:7" ht="17.25" customHeight="1">
      <c r="A42" s="15"/>
      <c r="B42" s="15" t="s">
        <v>91</v>
      </c>
      <c r="C42" s="5">
        <v>378</v>
      </c>
      <c r="D42" s="5">
        <v>159</v>
      </c>
      <c r="E42" s="5">
        <v>11</v>
      </c>
      <c r="F42" s="5">
        <f>SUM(C42:D42)</f>
        <v>537</v>
      </c>
      <c r="G42" s="6"/>
    </row>
    <row r="43" spans="1:7" ht="17.25" customHeight="1">
      <c r="A43" s="15"/>
      <c r="B43" s="15" t="s">
        <v>92</v>
      </c>
      <c r="C43" s="5">
        <v>398</v>
      </c>
      <c r="D43" s="5">
        <v>214</v>
      </c>
      <c r="E43" s="5">
        <v>5</v>
      </c>
      <c r="F43" s="5">
        <f>SUM(C43:D43)</f>
        <v>612</v>
      </c>
      <c r="G43" s="6"/>
    </row>
    <row r="44" spans="1:7" ht="17.25" customHeight="1" thickBot="1">
      <c r="A44" s="15"/>
      <c r="B44" s="15" t="s">
        <v>93</v>
      </c>
      <c r="C44" s="18">
        <v>393</v>
      </c>
      <c r="D44" s="18">
        <v>220</v>
      </c>
      <c r="E44" s="18">
        <v>1</v>
      </c>
      <c r="F44" s="18">
        <f>SUM(C44:D44)</f>
        <v>613</v>
      </c>
      <c r="G44" s="6"/>
    </row>
    <row r="45" spans="1:7" ht="17.25" customHeight="1" thickBot="1">
      <c r="A45" s="7"/>
      <c r="B45" s="7"/>
      <c r="C45" s="16">
        <f>SUM(C41:C44)</f>
        <v>1572</v>
      </c>
      <c r="D45" s="16">
        <f>SUM(D41:D44)</f>
        <v>812</v>
      </c>
      <c r="E45" s="16">
        <f>SUM(E41:E44)</f>
        <v>21</v>
      </c>
      <c r="F45" s="16">
        <f>SUM(F41:F44)</f>
        <v>2384</v>
      </c>
      <c r="G45" s="19">
        <f>SUM(F45/4)</f>
        <v>596</v>
      </c>
    </row>
  </sheetData>
  <sheetProtection/>
  <mergeCells count="1">
    <mergeCell ref="A18:F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00390625" style="6" customWidth="1"/>
    <col min="2" max="2" width="19.00390625" style="6" customWidth="1"/>
    <col min="3" max="3" width="21.28125" style="6" customWidth="1"/>
    <col min="4" max="4" width="8.140625" style="6" customWidth="1"/>
    <col min="5" max="5" width="8.00390625" style="6" customWidth="1"/>
    <col min="6" max="6" width="5.421875" style="6" customWidth="1"/>
    <col min="7" max="7" width="12.7109375" style="6" customWidth="1"/>
    <col min="8" max="8" width="11.28125" style="6" customWidth="1"/>
    <col min="9" max="16384" width="11.421875" style="6" customWidth="1"/>
  </cols>
  <sheetData>
    <row r="2" spans="2:3" ht="12.75">
      <c r="B2" s="14"/>
      <c r="C2"/>
    </row>
    <row r="4" spans="2:6" ht="33">
      <c r="B4" s="62" t="s">
        <v>46</v>
      </c>
      <c r="C4" s="60"/>
      <c r="D4" s="61"/>
      <c r="E4" s="61"/>
      <c r="F4" s="61"/>
    </row>
    <row r="6" ht="6" customHeight="1">
      <c r="B6" s="9"/>
    </row>
    <row r="7" spans="2:7" s="8" customFormat="1" ht="33.75" customHeight="1">
      <c r="B7" s="64"/>
      <c r="C7" s="70" t="str">
        <f>Spieldaten!$C$2</f>
        <v>Vier-Länderturnier 2008</v>
      </c>
      <c r="D7" s="71"/>
      <c r="E7" s="71"/>
      <c r="F7" s="71"/>
      <c r="G7" s="71"/>
    </row>
    <row r="8" spans="2:7" ht="33.75" customHeight="1">
      <c r="B8" s="9" t="str">
        <f>Spieldaten!$C$9</f>
        <v>Herren allgemein</v>
      </c>
      <c r="C8" s="20" t="s">
        <v>9</v>
      </c>
      <c r="D8" s="21" t="str">
        <f>Spieldaten!$C$5</f>
        <v>Pfarrhof-Sportzone</v>
      </c>
      <c r="E8" s="9"/>
      <c r="F8" s="22"/>
      <c r="G8" s="21">
        <f>Spieldaten!$C$7</f>
        <v>39452</v>
      </c>
    </row>
    <row r="9" spans="2:7" ht="33.75" customHeight="1" thickBot="1">
      <c r="B9" s="7"/>
      <c r="C9" s="12"/>
      <c r="D9" s="10"/>
      <c r="E9" s="7"/>
      <c r="G9" s="10"/>
    </row>
    <row r="10" spans="2:8" s="27" customFormat="1" ht="18" customHeight="1" thickBot="1">
      <c r="B10" s="24" t="s">
        <v>33</v>
      </c>
      <c r="C10" s="25"/>
      <c r="D10" s="25" t="s">
        <v>11</v>
      </c>
      <c r="E10" s="25" t="s">
        <v>12</v>
      </c>
      <c r="F10" s="25" t="s">
        <v>13</v>
      </c>
      <c r="G10" s="25" t="s">
        <v>14</v>
      </c>
      <c r="H10" s="26" t="s">
        <v>34</v>
      </c>
    </row>
    <row r="11" s="27" customFormat="1" ht="23.25" customHeight="1"/>
    <row r="12" spans="1:8" ht="23.25" customHeight="1">
      <c r="A12" s="23" t="s">
        <v>15</v>
      </c>
      <c r="B12" s="23" t="s">
        <v>35</v>
      </c>
      <c r="C12" s="23"/>
      <c r="D12" s="23">
        <f>'Mannsch.Herren'!$C$15</f>
        <v>1573</v>
      </c>
      <c r="E12" s="23">
        <f>'Mannsch.Herren'!$D$15</f>
        <v>854</v>
      </c>
      <c r="F12" s="23">
        <f>'Mannsch.Herren'!$E$15</f>
        <v>3</v>
      </c>
      <c r="G12" s="23">
        <f>'Mannsch.Herren'!$F$15</f>
        <v>2427</v>
      </c>
      <c r="H12" s="23">
        <f>'Mannsch.Herren'!$G$15</f>
        <v>606.75</v>
      </c>
    </row>
    <row r="13" ht="23.25" customHeight="1">
      <c r="A13" s="23"/>
    </row>
    <row r="14" spans="1:8" ht="23.25" customHeight="1">
      <c r="A14" s="28" t="s">
        <v>16</v>
      </c>
      <c r="B14" s="23" t="s">
        <v>39</v>
      </c>
      <c r="C14" s="23"/>
      <c r="D14" s="23">
        <f>'Mannsch.Herren'!$C$35</f>
        <v>1562</v>
      </c>
      <c r="E14" s="23">
        <f>'Mannsch.Herren'!$D$35</f>
        <v>854</v>
      </c>
      <c r="F14" s="23">
        <f>'Mannsch.Herren'!$E$35</f>
        <v>9</v>
      </c>
      <c r="G14" s="23">
        <f>'Mannsch.Herren'!$F$35</f>
        <v>2416</v>
      </c>
      <c r="H14" s="23">
        <f>'Mannsch.Herren'!$G$35</f>
        <v>604</v>
      </c>
    </row>
    <row r="15" spans="1:8" ht="23.25" customHeight="1">
      <c r="A15" s="28"/>
      <c r="B15" s="49"/>
      <c r="C15" s="49"/>
      <c r="D15" s="49"/>
      <c r="E15" s="49"/>
      <c r="F15" s="49"/>
      <c r="G15" s="49"/>
      <c r="H15" s="53"/>
    </row>
    <row r="16" spans="1:8" ht="23.25" customHeight="1">
      <c r="A16" s="28" t="s">
        <v>17</v>
      </c>
      <c r="B16" s="23" t="s">
        <v>37</v>
      </c>
      <c r="C16" s="23"/>
      <c r="D16" s="23">
        <f>'Mannsch.Herren'!$C$25</f>
        <v>1597</v>
      </c>
      <c r="E16" s="23">
        <f>'Mannsch.Herren'!$D$25</f>
        <v>799</v>
      </c>
      <c r="F16" s="23">
        <f>'Mannsch.Herren'!$E$25</f>
        <v>3</v>
      </c>
      <c r="G16" s="23">
        <f>'Mannsch.Herren'!$F$25</f>
        <v>2396</v>
      </c>
      <c r="H16" s="23">
        <f>'Mannsch.Herren'!$G$25</f>
        <v>599</v>
      </c>
    </row>
    <row r="17" spans="1:8" ht="23.25" customHeight="1">
      <c r="A17" s="28"/>
      <c r="B17" s="23"/>
      <c r="C17" s="23"/>
      <c r="D17" s="23"/>
      <c r="E17" s="23"/>
      <c r="F17" s="23"/>
      <c r="G17" s="23"/>
      <c r="H17" s="23"/>
    </row>
    <row r="18" spans="1:8" ht="23.25" customHeight="1">
      <c r="A18" s="28" t="s">
        <v>18</v>
      </c>
      <c r="B18" s="23" t="s">
        <v>38</v>
      </c>
      <c r="C18" s="23"/>
      <c r="D18" s="23">
        <f>'Mannsch.Herren'!$C$45</f>
        <v>1572</v>
      </c>
      <c r="E18" s="23">
        <f>'Mannsch.Herren'!$D$45</f>
        <v>812</v>
      </c>
      <c r="F18" s="23">
        <f>'Mannsch.Herren'!$E$45</f>
        <v>21</v>
      </c>
      <c r="G18" s="23">
        <f>'Mannsch.Herren'!$F$45</f>
        <v>2384</v>
      </c>
      <c r="H18" s="23">
        <f>'Mannsch.Herren'!$G$45</f>
        <v>596</v>
      </c>
    </row>
    <row r="19" ht="20.25">
      <c r="A19" s="28"/>
    </row>
    <row r="20" spans="1:8" ht="23.25" customHeight="1">
      <c r="A20" s="28"/>
      <c r="B20" s="23"/>
      <c r="C20" s="23"/>
      <c r="D20" s="23"/>
      <c r="E20" s="23"/>
      <c r="F20" s="23"/>
      <c r="G20" s="23"/>
      <c r="H20" s="23"/>
    </row>
    <row r="21" spans="1:8" ht="20.25">
      <c r="A21" s="28"/>
      <c r="B21" s="23"/>
      <c r="C21" s="23"/>
      <c r="D21" s="23"/>
      <c r="E21" s="23"/>
      <c r="F21" s="23"/>
      <c r="G21" s="23"/>
      <c r="H21" s="23"/>
    </row>
    <row r="22" spans="1:8" ht="23.25" customHeight="1">
      <c r="A22" s="28"/>
      <c r="B22" s="23"/>
      <c r="C22" s="23"/>
      <c r="D22" s="23"/>
      <c r="E22" s="23"/>
      <c r="F22" s="23"/>
      <c r="G22" s="23"/>
      <c r="H22" s="23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5">
      <selection activeCell="M14" sqref="M14"/>
    </sheetView>
  </sheetViews>
  <sheetFormatPr defaultColWidth="11.421875" defaultRowHeight="12.75"/>
  <cols>
    <col min="1" max="1" width="5.421875" style="6" customWidth="1"/>
    <col min="2" max="2" width="18.421875" style="6" customWidth="1"/>
    <col min="3" max="3" width="23.7109375" style="6" customWidth="1"/>
    <col min="4" max="4" width="8.140625" style="6" customWidth="1"/>
    <col min="5" max="5" width="8.00390625" style="6" customWidth="1"/>
    <col min="6" max="6" width="5.57421875" style="6" customWidth="1"/>
    <col min="7" max="7" width="12.7109375" style="6" customWidth="1"/>
    <col min="8" max="16384" width="11.421875" style="6" customWidth="1"/>
  </cols>
  <sheetData>
    <row r="2" spans="2:3" ht="12.75">
      <c r="B2" s="14"/>
      <c r="C2"/>
    </row>
    <row r="4" spans="1:5" ht="33">
      <c r="A4" s="62" t="s">
        <v>46</v>
      </c>
      <c r="B4" s="60"/>
      <c r="C4" s="61"/>
      <c r="D4" s="61"/>
      <c r="E4" s="61"/>
    </row>
    <row r="6" ht="6" customHeight="1">
      <c r="B6" s="9"/>
    </row>
    <row r="7" spans="2:7" s="8" customFormat="1" ht="33.75" customHeight="1">
      <c r="B7" s="54"/>
      <c r="C7" s="70" t="str">
        <f>Spieldaten!$C$2</f>
        <v>Vier-Länderturnier 2008</v>
      </c>
      <c r="D7" s="71"/>
      <c r="E7" s="71"/>
      <c r="F7" s="71"/>
      <c r="G7" s="72"/>
    </row>
    <row r="8" spans="2:8" ht="33.75" customHeight="1">
      <c r="B8" s="80" t="str">
        <f>Spieldaten!$C$9</f>
        <v>Herren allgemein</v>
      </c>
      <c r="C8" s="81"/>
      <c r="D8" s="82" t="s">
        <v>43</v>
      </c>
      <c r="E8" s="81"/>
      <c r="F8" s="81"/>
      <c r="G8" s="32">
        <v>39452</v>
      </c>
      <c r="H8" s="33"/>
    </row>
    <row r="9" spans="2:7" ht="33.75" customHeight="1" thickBot="1">
      <c r="B9" s="7"/>
      <c r="C9" s="12"/>
      <c r="D9" s="10"/>
      <c r="E9" s="7"/>
      <c r="G9" s="10"/>
    </row>
    <row r="10" spans="1:7" s="27" customFormat="1" ht="18" customHeight="1" thickBot="1">
      <c r="A10" s="30" t="s">
        <v>40</v>
      </c>
      <c r="B10" s="29"/>
      <c r="C10" s="29" t="s">
        <v>10</v>
      </c>
      <c r="D10" s="29" t="s">
        <v>11</v>
      </c>
      <c r="E10" s="29" t="s">
        <v>12</v>
      </c>
      <c r="F10" s="29" t="s">
        <v>13</v>
      </c>
      <c r="G10" s="31" t="s">
        <v>14</v>
      </c>
    </row>
    <row r="11" spans="1:7" ht="19.5" customHeight="1">
      <c r="A11" s="47" t="s">
        <v>15</v>
      </c>
      <c r="B11" s="74" t="str">
        <f>'Mannsch.Herren'!$A$11</f>
        <v>Nordtirol</v>
      </c>
      <c r="C11" s="75" t="str">
        <f>'Mannsch.Herren'!$B$14</f>
        <v>Gruber Reinhard</v>
      </c>
      <c r="D11" s="74">
        <f>'Mannsch.Herren'!$C$14</f>
        <v>402</v>
      </c>
      <c r="E11" s="74">
        <f>'Mannsch.Herren'!$D$14</f>
        <v>256</v>
      </c>
      <c r="F11" s="74">
        <f>'Mannsch.Herren'!$E$14</f>
        <v>0</v>
      </c>
      <c r="G11" s="76">
        <f>'Mannsch.Herren'!$F$14</f>
        <v>658</v>
      </c>
    </row>
    <row r="12" spans="1:7" ht="19.5" customHeight="1">
      <c r="A12" s="44" t="s">
        <v>16</v>
      </c>
      <c r="B12" s="37" t="str">
        <f>'Mannsch.Herren'!$A$21</f>
        <v>Südtirol</v>
      </c>
      <c r="C12" s="45" t="str">
        <f>'Mannsch.Herren'!$B$24</f>
        <v>Blaas Wolfgang</v>
      </c>
      <c r="D12" s="37">
        <f>'Mannsch.Herren'!$C$24</f>
        <v>408</v>
      </c>
      <c r="E12" s="37">
        <f>'Mannsch.Herren'!$D$24</f>
        <v>239</v>
      </c>
      <c r="F12" s="37">
        <f>'Mannsch.Herren'!$E$24</f>
        <v>1</v>
      </c>
      <c r="G12" s="51">
        <f>'Mannsch.Herren'!$F$24</f>
        <v>647</v>
      </c>
    </row>
    <row r="13" spans="1:7" ht="19.5" customHeight="1">
      <c r="A13" s="44" t="s">
        <v>17</v>
      </c>
      <c r="B13" s="37" t="str">
        <f>'Mannsch.Herren'!$A31</f>
        <v>Salzburg</v>
      </c>
      <c r="C13" s="45" t="str">
        <f>'Mannsch.Herren'!$B$33</f>
        <v>Weisz Andreas </v>
      </c>
      <c r="D13" s="37">
        <f>'Mannsch.Herren'!$C$33</f>
        <v>412</v>
      </c>
      <c r="E13" s="37">
        <f>'Mannsch.Herren'!$D$33</f>
        <v>227</v>
      </c>
      <c r="F13" s="37">
        <f>'Mannsch.Herren'!$E$33</f>
        <v>2</v>
      </c>
      <c r="G13" s="51">
        <f>'Mannsch.Herren'!$F$33</f>
        <v>639</v>
      </c>
    </row>
    <row r="14" spans="1:7" ht="19.5" customHeight="1">
      <c r="A14" s="44" t="s">
        <v>18</v>
      </c>
      <c r="B14" s="37" t="str">
        <f>'Mannsch.Herren'!$A$41</f>
        <v>Vorarlberg</v>
      </c>
      <c r="C14" s="45" t="str">
        <f>'Mannsch.Herren'!$B$41</f>
        <v>Schrottner Heinz</v>
      </c>
      <c r="D14" s="37">
        <f>'Mannsch.Herren'!$C$41</f>
        <v>403</v>
      </c>
      <c r="E14" s="37">
        <f>'Mannsch.Herren'!$D$41</f>
        <v>219</v>
      </c>
      <c r="F14" s="37">
        <f>'Mannsch.Herren'!$E$41</f>
        <v>4</v>
      </c>
      <c r="G14" s="51">
        <f>'Mannsch.Herren'!$F$41</f>
        <v>622</v>
      </c>
    </row>
    <row r="15" spans="1:7" ht="19.5" customHeight="1">
      <c r="A15" s="39" t="s">
        <v>19</v>
      </c>
      <c r="B15" s="46" t="str">
        <f>'Mannsch.Herren'!$A31</f>
        <v>Salzburg</v>
      </c>
      <c r="C15" s="37" t="str">
        <f>'Mannsch.Herren'!$B$34</f>
        <v>Zupan Rainer</v>
      </c>
      <c r="D15" s="37">
        <f>'Mannsch.Herren'!$C$34</f>
        <v>390</v>
      </c>
      <c r="E15" s="37">
        <f>'Mannsch.Herren'!$D$34</f>
        <v>223</v>
      </c>
      <c r="F15" s="37">
        <f>'Mannsch.Herren'!$E$34</f>
        <v>1</v>
      </c>
      <c r="G15" s="51">
        <f>'Mannsch.Herren'!$F$34</f>
        <v>613</v>
      </c>
    </row>
    <row r="16" spans="1:7" ht="19.5" customHeight="1">
      <c r="A16" s="39" t="s">
        <v>20</v>
      </c>
      <c r="B16" s="46" t="str">
        <f>'Mannsch.Herren'!$A$41</f>
        <v>Vorarlberg</v>
      </c>
      <c r="C16" s="37" t="str">
        <f>'Mannsch.Herren'!$B$44</f>
        <v>Baumgartner Markus</v>
      </c>
      <c r="D16" s="37">
        <f>'Mannsch.Herren'!$C$44</f>
        <v>393</v>
      </c>
      <c r="E16" s="37">
        <f>'Mannsch.Herren'!$D$44</f>
        <v>220</v>
      </c>
      <c r="F16" s="37">
        <f>'Mannsch.Herren'!$E$44</f>
        <v>1</v>
      </c>
      <c r="G16" s="51">
        <f>'Mannsch.Herren'!$F$44</f>
        <v>613</v>
      </c>
    </row>
    <row r="17" spans="1:7" ht="19.5" customHeight="1">
      <c r="A17" s="39" t="s">
        <v>21</v>
      </c>
      <c r="B17" s="46" t="str">
        <f>'Mannsch.Herren'!$A$41</f>
        <v>Vorarlberg</v>
      </c>
      <c r="C17" s="37" t="str">
        <f>'Mannsch.Herren'!$B$43</f>
        <v>Feurl Stefan</v>
      </c>
      <c r="D17" s="37">
        <f>'Mannsch.Herren'!$C$43</f>
        <v>398</v>
      </c>
      <c r="E17" s="37">
        <f>'Mannsch.Herren'!$D$43</f>
        <v>214</v>
      </c>
      <c r="F17" s="37">
        <f>'Mannsch.Herren'!$E$43</f>
        <v>5</v>
      </c>
      <c r="G17" s="51">
        <f>'Mannsch.Herren'!$F$43</f>
        <v>612</v>
      </c>
    </row>
    <row r="18" spans="1:7" ht="19.5" customHeight="1">
      <c r="A18" s="39" t="s">
        <v>22</v>
      </c>
      <c r="B18" s="46" t="str">
        <f>'Mannsch.Herren'!$A$11</f>
        <v>Nordtirol</v>
      </c>
      <c r="C18" s="37" t="str">
        <f>'Mannsch.Herren'!$B$13</f>
        <v>Gstrein Roland</v>
      </c>
      <c r="D18" s="37">
        <f>'Mannsch.Herren'!$C$13</f>
        <v>385</v>
      </c>
      <c r="E18" s="37">
        <f>'Mannsch.Herren'!$D$13</f>
        <v>220</v>
      </c>
      <c r="F18" s="37">
        <f>'Mannsch.Herren'!$E$13</f>
        <v>0</v>
      </c>
      <c r="G18" s="51">
        <f>'Mannsch.Herren'!$F$13</f>
        <v>605</v>
      </c>
    </row>
    <row r="19" spans="1:7" ht="19.5" customHeight="1">
      <c r="A19" s="39" t="s">
        <v>23</v>
      </c>
      <c r="B19" s="37" t="str">
        <f>'Mannsch.Herren'!$A$11</f>
        <v>Nordtirol</v>
      </c>
      <c r="C19" s="37" t="str">
        <f>'Mannsch.Herren'!$B$11</f>
        <v>Gstrein Dietmar</v>
      </c>
      <c r="D19" s="37">
        <f>'Mannsch.Herren'!$C$11</f>
        <v>397</v>
      </c>
      <c r="E19" s="37">
        <f>'Mannsch.Herren'!$D$11</f>
        <v>201</v>
      </c>
      <c r="F19" s="37">
        <f>'Mannsch.Herren'!$E$11</f>
        <v>3</v>
      </c>
      <c r="G19" s="51">
        <f>'Mannsch.Herren'!$F$11</f>
        <v>598</v>
      </c>
    </row>
    <row r="20" spans="1:7" ht="19.5" customHeight="1">
      <c r="A20" s="39" t="s">
        <v>24</v>
      </c>
      <c r="B20" s="37" t="str">
        <f>'Mannsch.Herren'!$A31</f>
        <v>Salzburg</v>
      </c>
      <c r="C20" s="37" t="str">
        <f>'Mannsch.Herren'!$B$31</f>
        <v>Pessenteiner Johann</v>
      </c>
      <c r="D20" s="37">
        <f>'Mannsch.Herren'!$C$31</f>
        <v>380</v>
      </c>
      <c r="E20" s="37">
        <f>'Mannsch.Herren'!$D$31</f>
        <v>216</v>
      </c>
      <c r="F20" s="37">
        <f>'Mannsch.Herren'!$E$31</f>
        <v>1</v>
      </c>
      <c r="G20" s="51">
        <f>'Mannsch.Herren'!$F$31</f>
        <v>596</v>
      </c>
    </row>
    <row r="21" spans="1:7" ht="19.5" customHeight="1">
      <c r="A21" s="39" t="s">
        <v>25</v>
      </c>
      <c r="B21" s="37" t="str">
        <f>'Mannsch.Herren'!$A$21</f>
        <v>Südtirol</v>
      </c>
      <c r="C21" s="37" t="str">
        <f>'Mannsch.Herren'!$B$22</f>
        <v>Mair Christian</v>
      </c>
      <c r="D21" s="37">
        <f>'Mannsch.Herren'!$C$22</f>
        <v>400</v>
      </c>
      <c r="E21" s="37">
        <f>'Mannsch.Herren'!$D$22</f>
        <v>195</v>
      </c>
      <c r="F21" s="37">
        <f>'Mannsch.Herren'!$E$22</f>
        <v>0</v>
      </c>
      <c r="G21" s="51">
        <f>'Mannsch.Herren'!$F$22</f>
        <v>595</v>
      </c>
    </row>
    <row r="22" spans="1:7" ht="19.5" customHeight="1">
      <c r="A22" s="39" t="s">
        <v>26</v>
      </c>
      <c r="B22" s="37" t="str">
        <f>'Mannsch.Herren'!$A$21</f>
        <v>Südtirol</v>
      </c>
      <c r="C22" s="37" t="str">
        <f>'Mannsch.Herren'!$B$23</f>
        <v>Thaler Florian</v>
      </c>
      <c r="D22" s="37">
        <f>'Mannsch.Herren'!$C$23</f>
        <v>399</v>
      </c>
      <c r="E22" s="37">
        <f>'Mannsch.Herren'!$D$23</f>
        <v>181</v>
      </c>
      <c r="F22" s="37">
        <f>'Mannsch.Herren'!$E$23</f>
        <v>1</v>
      </c>
      <c r="G22" s="51">
        <f>'Mannsch.Herren'!$F$23</f>
        <v>580</v>
      </c>
    </row>
    <row r="23" spans="1:7" ht="19.5" customHeight="1">
      <c r="A23" s="39" t="s">
        <v>27</v>
      </c>
      <c r="B23" s="37" t="str">
        <f>'Mannsch.Herren'!$A$21</f>
        <v>Südtirol</v>
      </c>
      <c r="C23" s="37" t="str">
        <f>'Mannsch.Herren'!$B$21</f>
        <v>Höller Franz</v>
      </c>
      <c r="D23" s="37">
        <f>'Mannsch.Herren'!$C$21</f>
        <v>390</v>
      </c>
      <c r="E23" s="37">
        <f>'Mannsch.Herren'!$D$21</f>
        <v>184</v>
      </c>
      <c r="F23" s="37">
        <f>'Mannsch.Herren'!$E$21</f>
        <v>1</v>
      </c>
      <c r="G23" s="51">
        <f>'Mannsch.Herren'!$F$21</f>
        <v>574</v>
      </c>
    </row>
    <row r="24" spans="1:7" ht="19.5" customHeight="1">
      <c r="A24" s="39" t="s">
        <v>28</v>
      </c>
      <c r="B24" s="37" t="str">
        <f>'Mannsch.Herren'!$A31</f>
        <v>Salzburg</v>
      </c>
      <c r="C24" s="37" t="str">
        <f>'Mannsch.Herren'!$B$32</f>
        <v>Laukner Kurt</v>
      </c>
      <c r="D24" s="37">
        <f>'Mannsch.Herren'!$C$32</f>
        <v>380</v>
      </c>
      <c r="E24" s="37">
        <f>'Mannsch.Herren'!$D$32</f>
        <v>188</v>
      </c>
      <c r="F24" s="37">
        <f>'Mannsch.Herren'!$E$32</f>
        <v>5</v>
      </c>
      <c r="G24" s="51">
        <f>'Mannsch.Herren'!$F$32</f>
        <v>568</v>
      </c>
    </row>
    <row r="25" spans="1:7" ht="19.5" customHeight="1">
      <c r="A25" s="39" t="s">
        <v>29</v>
      </c>
      <c r="B25" s="37" t="str">
        <f>'Mannsch.Herren'!$A$11</f>
        <v>Nordtirol</v>
      </c>
      <c r="C25" s="37" t="str">
        <f>'Mannsch.Herren'!$B$12</f>
        <v>Weißkopf Thomas</v>
      </c>
      <c r="D25" s="37">
        <f>'Mannsch.Herren'!$C$12</f>
        <v>389</v>
      </c>
      <c r="E25" s="37">
        <f>'Mannsch.Herren'!$D$12</f>
        <v>177</v>
      </c>
      <c r="F25" s="37">
        <f>'Mannsch.Herren'!$E$12</f>
        <v>0</v>
      </c>
      <c r="G25" s="51">
        <f>'Mannsch.Herren'!$F$12</f>
        <v>566</v>
      </c>
    </row>
    <row r="26" spans="1:7" ht="19.5" customHeight="1" thickBot="1">
      <c r="A26" s="40" t="s">
        <v>30</v>
      </c>
      <c r="B26" s="41" t="str">
        <f>'Mannsch.Herren'!$A$41</f>
        <v>Vorarlberg</v>
      </c>
      <c r="C26" s="41" t="str">
        <f>'Mannsch.Herren'!$B$42</f>
        <v>Hammerl Herbert</v>
      </c>
      <c r="D26" s="41">
        <f>'Mannsch.Herren'!$C$42</f>
        <v>378</v>
      </c>
      <c r="E26" s="41">
        <f>'Mannsch.Herren'!$D$42</f>
        <v>159</v>
      </c>
      <c r="F26" s="41">
        <f>'Mannsch.Herren'!$E$42</f>
        <v>11</v>
      </c>
      <c r="G26" s="52">
        <f>'Mannsch.Herren'!$F$42</f>
        <v>537</v>
      </c>
    </row>
  </sheetData>
  <sheetProtection/>
  <mergeCells count="2">
    <mergeCell ref="B8:C8"/>
    <mergeCell ref="D8:F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18.57421875" style="6" customWidth="1"/>
    <col min="2" max="2" width="22.28125" style="6" customWidth="1"/>
    <col min="3" max="3" width="8.140625" style="6" customWidth="1"/>
    <col min="4" max="4" width="8.00390625" style="6" customWidth="1"/>
    <col min="5" max="5" width="5.28125" style="6" customWidth="1"/>
    <col min="6" max="6" width="13.8515625" style="6" customWidth="1"/>
    <col min="7" max="16384" width="11.421875" style="6" customWidth="1"/>
  </cols>
  <sheetData>
    <row r="2" spans="1:2" ht="12.75">
      <c r="A2" s="14"/>
      <c r="B2"/>
    </row>
    <row r="4" spans="1:5" ht="33">
      <c r="A4" s="62" t="s">
        <v>46</v>
      </c>
      <c r="B4" s="60"/>
      <c r="C4" s="61"/>
      <c r="D4" s="61"/>
      <c r="E4" s="61"/>
    </row>
    <row r="6" ht="6" customHeight="1">
      <c r="A6" s="9"/>
    </row>
    <row r="7" spans="1:6" s="8" customFormat="1" ht="33.75" customHeight="1">
      <c r="A7" s="54"/>
      <c r="B7" s="70" t="str">
        <f>Spieldaten!$C$2</f>
        <v>Vier-Länderturnier 2008</v>
      </c>
      <c r="C7" s="71"/>
      <c r="D7" s="71"/>
      <c r="E7" s="71"/>
      <c r="F7" s="71"/>
    </row>
    <row r="8" spans="1:6" ht="33.75" customHeight="1">
      <c r="A8" s="9" t="str">
        <f>Spieldaten!$C$10</f>
        <v>Herren Senioren</v>
      </c>
      <c r="B8" s="20" t="s">
        <v>9</v>
      </c>
      <c r="C8" s="21" t="str">
        <f>Spieldaten!$C$5</f>
        <v>Pfarrhof-Sportzone</v>
      </c>
      <c r="D8" s="9"/>
      <c r="E8" s="22"/>
      <c r="F8" s="21">
        <f>Spieldaten!$C$7</f>
        <v>39452</v>
      </c>
    </row>
    <row r="9" spans="1:6" ht="33.75" customHeight="1" thickBot="1">
      <c r="A9" s="7"/>
      <c r="B9" s="12"/>
      <c r="C9" s="10"/>
      <c r="D9" s="7"/>
      <c r="F9" s="10"/>
    </row>
    <row r="10" spans="1:7" ht="18" customHeight="1" thickBot="1">
      <c r="A10" s="16"/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7" t="s">
        <v>34</v>
      </c>
    </row>
    <row r="11" spans="1:7" ht="17.25" customHeight="1">
      <c r="A11" s="13" t="s">
        <v>35</v>
      </c>
      <c r="B11" s="13" t="s">
        <v>47</v>
      </c>
      <c r="C11" s="4">
        <v>390</v>
      </c>
      <c r="D11" s="4">
        <v>222</v>
      </c>
      <c r="E11" s="4">
        <v>1</v>
      </c>
      <c r="F11" s="42">
        <f>SUM(C11:D11)</f>
        <v>612</v>
      </c>
      <c r="G11" s="6"/>
    </row>
    <row r="12" spans="1:7" ht="17.25" customHeight="1">
      <c r="A12" s="15"/>
      <c r="B12" s="15" t="s">
        <v>48</v>
      </c>
      <c r="C12" s="5">
        <v>385</v>
      </c>
      <c r="D12" s="5">
        <v>202</v>
      </c>
      <c r="E12" s="5">
        <v>4</v>
      </c>
      <c r="F12" s="5">
        <f>SUM(C12:D12)</f>
        <v>587</v>
      </c>
      <c r="G12" s="6"/>
    </row>
    <row r="13" spans="1:7" ht="17.25" customHeight="1">
      <c r="A13" s="15"/>
      <c r="B13" s="15" t="s">
        <v>49</v>
      </c>
      <c r="C13" s="5">
        <v>377</v>
      </c>
      <c r="D13" s="5">
        <v>181</v>
      </c>
      <c r="E13" s="5">
        <v>5</v>
      </c>
      <c r="F13" s="5">
        <f>SUM(C13:D13)</f>
        <v>558</v>
      </c>
      <c r="G13" s="6"/>
    </row>
    <row r="14" spans="1:7" ht="17.25" customHeight="1" thickBot="1">
      <c r="A14" s="15"/>
      <c r="B14" s="15" t="s">
        <v>50</v>
      </c>
      <c r="C14" s="18">
        <v>370</v>
      </c>
      <c r="D14" s="18">
        <v>148</v>
      </c>
      <c r="E14" s="18">
        <v>8</v>
      </c>
      <c r="F14" s="18">
        <f>SUM(C14:D14)</f>
        <v>518</v>
      </c>
      <c r="G14" s="6"/>
    </row>
    <row r="15" spans="1:7" ht="17.25" customHeight="1" thickBot="1">
      <c r="A15" s="7"/>
      <c r="B15" s="7"/>
      <c r="C15" s="16">
        <f>SUM(C11:C14)</f>
        <v>1522</v>
      </c>
      <c r="D15" s="16">
        <f>SUM(D11:D14)</f>
        <v>753</v>
      </c>
      <c r="E15" s="16">
        <f>SUM(E11:E14)</f>
        <v>18</v>
      </c>
      <c r="F15" s="16">
        <f>SUM(F11:F14)</f>
        <v>2275</v>
      </c>
      <c r="G15" s="19">
        <f>SUM(F15/4)</f>
        <v>568.75</v>
      </c>
    </row>
    <row r="18" spans="1:6" ht="12.75">
      <c r="A18" s="79"/>
      <c r="B18" s="79"/>
      <c r="C18" s="79"/>
      <c r="D18" s="79"/>
      <c r="E18" s="79"/>
      <c r="F18" s="79"/>
    </row>
    <row r="19" spans="1:6" ht="15" customHeight="1" thickBot="1">
      <c r="A19" s="79"/>
      <c r="B19" s="79"/>
      <c r="C19" s="79"/>
      <c r="D19" s="79"/>
      <c r="E19" s="79"/>
      <c r="F19" s="79"/>
    </row>
    <row r="20" spans="1:7" ht="18" customHeight="1" thickBot="1">
      <c r="A20" s="16"/>
      <c r="B20" s="11" t="s">
        <v>10</v>
      </c>
      <c r="C20" s="11" t="s">
        <v>11</v>
      </c>
      <c r="D20" s="11" t="s">
        <v>12</v>
      </c>
      <c r="E20" s="11" t="s">
        <v>13</v>
      </c>
      <c r="F20" s="11" t="s">
        <v>14</v>
      </c>
      <c r="G20" s="17" t="s">
        <v>34</v>
      </c>
    </row>
    <row r="21" spans="1:7" ht="17.25" customHeight="1">
      <c r="A21" s="13" t="s">
        <v>37</v>
      </c>
      <c r="B21" s="13" t="s">
        <v>51</v>
      </c>
      <c r="C21" s="4">
        <v>398</v>
      </c>
      <c r="D21" s="4">
        <v>213</v>
      </c>
      <c r="E21" s="4">
        <v>3</v>
      </c>
      <c r="F21" s="4">
        <f>SUM(C21:D21)</f>
        <v>611</v>
      </c>
      <c r="G21" s="6"/>
    </row>
    <row r="22" spans="1:7" ht="17.25" customHeight="1">
      <c r="A22" s="15"/>
      <c r="B22" s="15" t="s">
        <v>52</v>
      </c>
      <c r="C22" s="5">
        <v>379</v>
      </c>
      <c r="D22" s="5">
        <v>227</v>
      </c>
      <c r="E22" s="5">
        <v>0</v>
      </c>
      <c r="F22" s="5">
        <f>SUM(C22:D22)</f>
        <v>606</v>
      </c>
      <c r="G22" s="6"/>
    </row>
    <row r="23" spans="1:7" ht="17.25" customHeight="1">
      <c r="A23" s="15"/>
      <c r="B23" s="66" t="s">
        <v>53</v>
      </c>
      <c r="C23" s="5">
        <v>424</v>
      </c>
      <c r="D23" s="5">
        <v>189</v>
      </c>
      <c r="E23" s="5">
        <v>5</v>
      </c>
      <c r="F23" s="43">
        <f>SUM(C23:D23)</f>
        <v>613</v>
      </c>
      <c r="G23" s="6"/>
    </row>
    <row r="24" spans="1:7" ht="17.25" customHeight="1" thickBot="1">
      <c r="A24" s="15"/>
      <c r="B24" s="15" t="s">
        <v>54</v>
      </c>
      <c r="C24" s="18">
        <v>372</v>
      </c>
      <c r="D24" s="18">
        <v>212</v>
      </c>
      <c r="E24" s="18">
        <v>4</v>
      </c>
      <c r="F24" s="18">
        <f>SUM(C24:D24)</f>
        <v>584</v>
      </c>
      <c r="G24" s="6"/>
    </row>
    <row r="25" spans="1:7" ht="17.25" customHeight="1" thickBot="1">
      <c r="A25" s="7"/>
      <c r="B25" s="7"/>
      <c r="C25" s="16">
        <f>SUM(C21:C24)</f>
        <v>1573</v>
      </c>
      <c r="D25" s="16">
        <f>SUM(D21:D24)</f>
        <v>841</v>
      </c>
      <c r="E25" s="16">
        <f>SUM(E21:E24)</f>
        <v>12</v>
      </c>
      <c r="F25" s="16">
        <f>SUM(F21:F24)</f>
        <v>2414</v>
      </c>
      <c r="G25" s="19">
        <f>SUM(F25/4)</f>
        <v>603.5</v>
      </c>
    </row>
    <row r="29" ht="13.5" thickBot="1"/>
    <row r="30" spans="1:7" ht="18" customHeight="1" thickBot="1">
      <c r="A30" s="16"/>
      <c r="B30" s="11" t="s">
        <v>10</v>
      </c>
      <c r="C30" s="11" t="s">
        <v>11</v>
      </c>
      <c r="D30" s="11" t="s">
        <v>12</v>
      </c>
      <c r="E30" s="11" t="s">
        <v>13</v>
      </c>
      <c r="F30" s="11" t="s">
        <v>14</v>
      </c>
      <c r="G30" s="17" t="s">
        <v>34</v>
      </c>
    </row>
    <row r="31" spans="1:7" ht="17.25" customHeight="1">
      <c r="A31" s="13" t="s">
        <v>39</v>
      </c>
      <c r="B31" s="13" t="s">
        <v>55</v>
      </c>
      <c r="C31" s="4">
        <v>393</v>
      </c>
      <c r="D31" s="4">
        <v>191</v>
      </c>
      <c r="E31" s="4">
        <v>3</v>
      </c>
      <c r="F31" s="4">
        <f>SUM(C31:D31)</f>
        <v>584</v>
      </c>
      <c r="G31" s="6"/>
    </row>
    <row r="32" spans="1:7" ht="17.25" customHeight="1">
      <c r="A32" s="15"/>
      <c r="B32" s="15" t="s">
        <v>56</v>
      </c>
      <c r="C32" s="5">
        <v>378</v>
      </c>
      <c r="D32" s="5">
        <v>208</v>
      </c>
      <c r="E32" s="5">
        <v>6</v>
      </c>
      <c r="F32" s="5">
        <f>SUM(C32:D32)</f>
        <v>586</v>
      </c>
      <c r="G32" s="6"/>
    </row>
    <row r="33" spans="1:7" ht="17.25" customHeight="1">
      <c r="A33" s="15"/>
      <c r="B33" s="15" t="s">
        <v>57</v>
      </c>
      <c r="C33" s="5">
        <v>398</v>
      </c>
      <c r="D33" s="5">
        <v>190</v>
      </c>
      <c r="E33" s="5">
        <v>3</v>
      </c>
      <c r="F33" s="65">
        <f>SUM(C33:D33)</f>
        <v>588</v>
      </c>
      <c r="G33" s="6"/>
    </row>
    <row r="34" spans="1:7" ht="17.25" customHeight="1" thickBot="1">
      <c r="A34" s="15"/>
      <c r="B34" s="15" t="s">
        <v>58</v>
      </c>
      <c r="C34" s="18">
        <v>388</v>
      </c>
      <c r="D34" s="18">
        <v>169</v>
      </c>
      <c r="E34" s="18">
        <v>6</v>
      </c>
      <c r="F34" s="18">
        <f>SUM(C34:D34)</f>
        <v>557</v>
      </c>
      <c r="G34" s="6"/>
    </row>
    <row r="35" spans="1:7" ht="17.25" customHeight="1" thickBot="1">
      <c r="A35" s="7"/>
      <c r="B35" s="7"/>
      <c r="C35" s="16">
        <f>SUM(C31:C34)</f>
        <v>1557</v>
      </c>
      <c r="D35" s="16">
        <f>SUM(D31:D34)</f>
        <v>758</v>
      </c>
      <c r="E35" s="16">
        <f>SUM(E31:E34)</f>
        <v>18</v>
      </c>
      <c r="F35" s="16">
        <f>SUM(F31:F34)</f>
        <v>2315</v>
      </c>
      <c r="G35" s="19">
        <f>SUM(F35/4)</f>
        <v>578.75</v>
      </c>
    </row>
    <row r="39" ht="13.5" thickBot="1"/>
    <row r="40" spans="1:7" ht="18" customHeight="1" thickBot="1">
      <c r="A40" s="16"/>
      <c r="B40" s="11" t="s">
        <v>10</v>
      </c>
      <c r="C40" s="11" t="s">
        <v>11</v>
      </c>
      <c r="D40" s="11" t="s">
        <v>12</v>
      </c>
      <c r="E40" s="11" t="s">
        <v>13</v>
      </c>
      <c r="F40" s="11" t="s">
        <v>14</v>
      </c>
      <c r="G40" s="17" t="s">
        <v>34</v>
      </c>
    </row>
    <row r="41" spans="1:7" ht="17.25" customHeight="1">
      <c r="A41" s="13" t="s">
        <v>38</v>
      </c>
      <c r="B41" s="13" t="s">
        <v>59</v>
      </c>
      <c r="C41" s="4">
        <v>363</v>
      </c>
      <c r="D41" s="4">
        <v>177</v>
      </c>
      <c r="E41" s="4">
        <v>6</v>
      </c>
      <c r="F41" s="4">
        <f>SUM(C41:D41)</f>
        <v>540</v>
      </c>
      <c r="G41" s="6"/>
    </row>
    <row r="42" spans="1:7" ht="17.25" customHeight="1">
      <c r="A42" s="15"/>
      <c r="B42" s="15" t="s">
        <v>60</v>
      </c>
      <c r="C42" s="5">
        <v>373</v>
      </c>
      <c r="D42" s="5">
        <v>186</v>
      </c>
      <c r="E42" s="5">
        <v>5</v>
      </c>
      <c r="F42" s="5">
        <f>SUM(C42:D42)</f>
        <v>559</v>
      </c>
      <c r="G42" s="6"/>
    </row>
    <row r="43" spans="1:7" ht="17.25" customHeight="1">
      <c r="A43" s="15"/>
      <c r="B43" s="15" t="s">
        <v>61</v>
      </c>
      <c r="C43" s="5">
        <v>393</v>
      </c>
      <c r="D43" s="5">
        <v>214</v>
      </c>
      <c r="E43" s="5">
        <v>7</v>
      </c>
      <c r="F43" s="65">
        <f>SUM(C43:D43)</f>
        <v>607</v>
      </c>
      <c r="G43" s="6"/>
    </row>
    <row r="44" spans="1:7" ht="17.25" customHeight="1" thickBot="1">
      <c r="A44" s="15"/>
      <c r="B44" s="15" t="s">
        <v>62</v>
      </c>
      <c r="C44" s="18">
        <v>370</v>
      </c>
      <c r="D44" s="18">
        <v>217</v>
      </c>
      <c r="E44" s="18">
        <v>3</v>
      </c>
      <c r="F44" s="18">
        <f>SUM(C44:D44)</f>
        <v>587</v>
      </c>
      <c r="G44" s="6"/>
    </row>
    <row r="45" spans="1:7" ht="17.25" customHeight="1" thickBot="1">
      <c r="A45" s="7"/>
      <c r="B45" s="7"/>
      <c r="C45" s="16">
        <f>SUM(C41:C44)</f>
        <v>1499</v>
      </c>
      <c r="D45" s="16">
        <f>SUM(D41:D44)</f>
        <v>794</v>
      </c>
      <c r="E45" s="16">
        <f>SUM(E41:E44)</f>
        <v>21</v>
      </c>
      <c r="F45" s="16">
        <f>SUM(F41:F44)</f>
        <v>2293</v>
      </c>
      <c r="G45" s="19">
        <f>SUM(F45/4)</f>
        <v>573.25</v>
      </c>
    </row>
  </sheetData>
  <sheetProtection/>
  <mergeCells count="1">
    <mergeCell ref="A18:F1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</dc:title>
  <dc:subject/>
  <dc:creator>hufnagl</dc:creator>
  <cp:keywords/>
  <dc:description/>
  <cp:lastModifiedBy>Wilhelm Amort</cp:lastModifiedBy>
  <cp:lastPrinted>2008-01-07T07:37:14Z</cp:lastPrinted>
  <dcterms:created xsi:type="dcterms:W3CDTF">1999-03-14T17:12:56Z</dcterms:created>
  <dcterms:modified xsi:type="dcterms:W3CDTF">2008-02-28T12:32:12Z</dcterms:modified>
  <cp:category/>
  <cp:version/>
  <cp:contentType/>
  <cp:contentStatus/>
</cp:coreProperties>
</file>