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Einzel F06 -EF" sheetId="1" r:id="rId1"/>
  </sheets>
  <definedNames>
    <definedName name="_xlnm.Print_Area" localSheetId="0">'Einzel F06 -EF'!$A$1:$U$130</definedName>
    <definedName name="_xlnm.Print_Titles" localSheetId="0">'Einzel F06 -EF'!$1:$6</definedName>
  </definedNames>
  <calcPr fullCalcOnLoad="1"/>
</workbook>
</file>

<file path=xl/sharedStrings.xml><?xml version="1.0" encoding="utf-8"?>
<sst xmlns="http://schemas.openxmlformats.org/spreadsheetml/2006/main" count="386" uniqueCount="275">
  <si>
    <t>TIROLERLIGA  B 4er 120 - FRÜHJAHR 2006</t>
  </si>
  <si>
    <t>EINZELWERTUNG - GESAMTDURCHSCHNITT</t>
  </si>
  <si>
    <t>Wertung: mindestens 7 Spiele</t>
  </si>
  <si>
    <t>Pass</t>
  </si>
  <si>
    <t>H e i m s p i e l e</t>
  </si>
  <si>
    <t>Heim</t>
  </si>
  <si>
    <t>A u s w ä r t s s p i e l e</t>
  </si>
  <si>
    <t>Auswärts</t>
  </si>
  <si>
    <t>Gesamt</t>
  </si>
  <si>
    <t>Ges.</t>
  </si>
  <si>
    <t>Rang</t>
  </si>
  <si>
    <t>Spieler</t>
  </si>
  <si>
    <t>Nr.</t>
  </si>
  <si>
    <t>Verein</t>
  </si>
  <si>
    <t>schnitt</t>
  </si>
  <si>
    <t>Kegel</t>
  </si>
  <si>
    <t>Spiele</t>
  </si>
  <si>
    <t>1.</t>
  </si>
  <si>
    <t>Gruber Josef</t>
  </si>
  <si>
    <t>KC Montanw. Reith II</t>
  </si>
  <si>
    <t>2.</t>
  </si>
  <si>
    <t>Stöger Manfred</t>
  </si>
  <si>
    <t>3.</t>
  </si>
  <si>
    <t>Lechner Helmut</t>
  </si>
  <si>
    <t>WSG Wattens  II</t>
  </si>
  <si>
    <t>4.</t>
  </si>
  <si>
    <t>Scheiber Erwin</t>
  </si>
  <si>
    <t>KSK Taverne Ötz  II</t>
  </si>
  <si>
    <t>5.</t>
  </si>
  <si>
    <t>Camdzic Mehmed</t>
  </si>
  <si>
    <t>SVG Tyrol</t>
  </si>
  <si>
    <t>6.</t>
  </si>
  <si>
    <t>Walden Helmut</t>
  </si>
  <si>
    <t>7.</t>
  </si>
  <si>
    <t>Binder Günter</t>
  </si>
  <si>
    <t>KSK Wacker I</t>
  </si>
  <si>
    <t>8.</t>
  </si>
  <si>
    <t>Dreschl Helmut</t>
  </si>
  <si>
    <t>9.</t>
  </si>
  <si>
    <t>Seeg Günther</t>
  </si>
  <si>
    <t>ESV Kufstein  II</t>
  </si>
  <si>
    <t>10.</t>
  </si>
  <si>
    <t>Lechner Roland</t>
  </si>
  <si>
    <t>KSC Schwarz-Weiss  II</t>
  </si>
  <si>
    <t>11.</t>
  </si>
  <si>
    <t>Sieberer Herbert</t>
  </si>
  <si>
    <t>12.</t>
  </si>
  <si>
    <t>Lamprecht Helmuth</t>
  </si>
  <si>
    <t>ESV Wörgl  III</t>
  </si>
  <si>
    <t>13.</t>
  </si>
  <si>
    <t>Bernlochner Hanspeter</t>
  </si>
  <si>
    <t>14.</t>
  </si>
  <si>
    <t>Hebein Baldur</t>
  </si>
  <si>
    <t>15.</t>
  </si>
  <si>
    <t>Kreitz Michael</t>
  </si>
  <si>
    <t>16.</t>
  </si>
  <si>
    <t>Grünanger Werner</t>
  </si>
  <si>
    <t>17.</t>
  </si>
  <si>
    <t>Wucherer Otto</t>
  </si>
  <si>
    <t>SPG Amateure/SV Polizei II</t>
  </si>
  <si>
    <t>18.</t>
  </si>
  <si>
    <t>Koppelstätter Julius</t>
  </si>
  <si>
    <t>19.</t>
  </si>
  <si>
    <t>Ploner Mario (JUN)</t>
  </si>
  <si>
    <t>SKV M-Preis II</t>
  </si>
  <si>
    <t>20.</t>
  </si>
  <si>
    <t>Schöpf Helmut</t>
  </si>
  <si>
    <t>21.</t>
  </si>
  <si>
    <t>Jeitner Werner</t>
  </si>
  <si>
    <t>22.</t>
  </si>
  <si>
    <t>Gröbner Alfred</t>
  </si>
  <si>
    <t>23.</t>
  </si>
  <si>
    <t>Lex Andreas</t>
  </si>
  <si>
    <t>24.</t>
  </si>
  <si>
    <t>Schauer Peter</t>
  </si>
  <si>
    <t>25.</t>
  </si>
  <si>
    <t>Schöpf Ludwig</t>
  </si>
  <si>
    <t>26.</t>
  </si>
  <si>
    <t>Eiter Heinrich</t>
  </si>
  <si>
    <t>KSK Stadtw/ESV Ibk III</t>
  </si>
  <si>
    <t>27.</t>
  </si>
  <si>
    <t>Griesser Christian</t>
  </si>
  <si>
    <t>28.</t>
  </si>
  <si>
    <t>Mayr Erwin</t>
  </si>
  <si>
    <t>29.</t>
  </si>
  <si>
    <t>Hanika Herbert</t>
  </si>
  <si>
    <t>30.</t>
  </si>
  <si>
    <t>Lerch Siegfried</t>
  </si>
  <si>
    <t>31.</t>
  </si>
  <si>
    <t>Steinlechner Alois</t>
  </si>
  <si>
    <t>32.</t>
  </si>
  <si>
    <t>Grassmayr Christian</t>
  </si>
  <si>
    <t>33.</t>
  </si>
  <si>
    <t>Schöpf Benjamin (JGD)</t>
  </si>
  <si>
    <t>SKVI Katzenberger  III</t>
  </si>
  <si>
    <t>34.</t>
  </si>
  <si>
    <t>Hahn Hilmar</t>
  </si>
  <si>
    <t>35.</t>
  </si>
  <si>
    <t>Schwaiger Anton</t>
  </si>
  <si>
    <t>36.</t>
  </si>
  <si>
    <t>Fasching Walter</t>
  </si>
  <si>
    <t>37.</t>
  </si>
  <si>
    <t>Rappold Siegfried</t>
  </si>
  <si>
    <t>38.</t>
  </si>
  <si>
    <t>Schneider Josef</t>
  </si>
  <si>
    <t>39.</t>
  </si>
  <si>
    <t>Haaser Harald</t>
  </si>
  <si>
    <t>40.</t>
  </si>
  <si>
    <t>Bliem Mike</t>
  </si>
  <si>
    <t>41.</t>
  </si>
  <si>
    <t>Niedrist Hermann</t>
  </si>
  <si>
    <t>42.</t>
  </si>
  <si>
    <t>Schopper Georg</t>
  </si>
  <si>
    <t>43.</t>
  </si>
  <si>
    <t>Dobovicnik Markus</t>
  </si>
  <si>
    <t>44.</t>
  </si>
  <si>
    <t>Kofler Christian</t>
  </si>
  <si>
    <t>45.</t>
  </si>
  <si>
    <t>Schweighofer Josef</t>
  </si>
  <si>
    <t>46.</t>
  </si>
  <si>
    <t>Wieser Markus</t>
  </si>
  <si>
    <t>47.</t>
  </si>
  <si>
    <t>Strickner Heinz</t>
  </si>
  <si>
    <t>48.</t>
  </si>
  <si>
    <t>Schimanz Christian</t>
  </si>
  <si>
    <t>49.</t>
  </si>
  <si>
    <t>Meyer Otto</t>
  </si>
  <si>
    <t>50.</t>
  </si>
  <si>
    <t>Ploner Franz</t>
  </si>
  <si>
    <t>51.</t>
  </si>
  <si>
    <t>Waltle Markus</t>
  </si>
  <si>
    <t>52.</t>
  </si>
  <si>
    <t>Schlitzer Peter</t>
  </si>
  <si>
    <t>53.</t>
  </si>
  <si>
    <t>Reisenbichler Mario</t>
  </si>
  <si>
    <t>54.</t>
  </si>
  <si>
    <t>Mair Johann</t>
  </si>
  <si>
    <t>55.</t>
  </si>
  <si>
    <t>Schmid Wolfgang</t>
  </si>
  <si>
    <t>56.</t>
  </si>
  <si>
    <t>Kreidl Adi</t>
  </si>
  <si>
    <t>57.</t>
  </si>
  <si>
    <t>Weiss Andreas</t>
  </si>
  <si>
    <t>58.</t>
  </si>
  <si>
    <t>Klingler Peter</t>
  </si>
  <si>
    <t>59.</t>
  </si>
  <si>
    <t>Gschwentner Andreas</t>
  </si>
  <si>
    <t>60.</t>
  </si>
  <si>
    <t>Nagl Walter</t>
  </si>
  <si>
    <t>61.</t>
  </si>
  <si>
    <t>Goller Bernhard</t>
  </si>
  <si>
    <t>62.</t>
  </si>
  <si>
    <t>Tschulnigg Thomas</t>
  </si>
  <si>
    <t>63.</t>
  </si>
  <si>
    <t>Rumer Alfred</t>
  </si>
  <si>
    <t>64.</t>
  </si>
  <si>
    <t>Kranner Martin</t>
  </si>
  <si>
    <t>65.</t>
  </si>
  <si>
    <t>Weger Thomas</t>
  </si>
  <si>
    <t>66.</t>
  </si>
  <si>
    <t>Niedlich Dietmar</t>
  </si>
  <si>
    <t>67.</t>
  </si>
  <si>
    <t>Kurzthaler Karl Heinz</t>
  </si>
  <si>
    <t>68.</t>
  </si>
  <si>
    <t>Ellmerer Ägydius</t>
  </si>
  <si>
    <t>69.</t>
  </si>
  <si>
    <t>Dragicevic Milorad</t>
  </si>
  <si>
    <t>70.</t>
  </si>
  <si>
    <t>Comai Erich</t>
  </si>
  <si>
    <t>71.</t>
  </si>
  <si>
    <t>Klotz Ludwig</t>
  </si>
  <si>
    <t>72.</t>
  </si>
  <si>
    <t>Furtner Josef</t>
  </si>
  <si>
    <t>73.</t>
  </si>
  <si>
    <t>Brandauer Michael</t>
  </si>
  <si>
    <t>74.</t>
  </si>
  <si>
    <t>Mohrherr Erwin</t>
  </si>
  <si>
    <t>75.</t>
  </si>
  <si>
    <t>Palaoro Max</t>
  </si>
  <si>
    <t>76.</t>
  </si>
  <si>
    <t>Wernard Thomas</t>
  </si>
  <si>
    <t>77.</t>
  </si>
  <si>
    <t>Hutter Roland</t>
  </si>
  <si>
    <t>78.</t>
  </si>
  <si>
    <t>Lux Walter</t>
  </si>
  <si>
    <t>79.</t>
  </si>
  <si>
    <t>Edelmann Wilhelm</t>
  </si>
  <si>
    <t>80.</t>
  </si>
  <si>
    <t>Haselwanter Marco JGD</t>
  </si>
  <si>
    <t>81.</t>
  </si>
  <si>
    <t>Steinbach Marc</t>
  </si>
  <si>
    <t>82.</t>
  </si>
  <si>
    <t>Petsch Heinz</t>
  </si>
  <si>
    <t>83.</t>
  </si>
  <si>
    <t>Huter Johann</t>
  </si>
  <si>
    <t>84.</t>
  </si>
  <si>
    <t>Freydecker Christian</t>
  </si>
  <si>
    <t>85.</t>
  </si>
  <si>
    <t>Rakic Novica</t>
  </si>
  <si>
    <t>86.</t>
  </si>
  <si>
    <t>Zöchmann Helmut</t>
  </si>
  <si>
    <t>87.</t>
  </si>
  <si>
    <t>Erhart Kurt</t>
  </si>
  <si>
    <t>88.</t>
  </si>
  <si>
    <t>Hechenberger Ossi</t>
  </si>
  <si>
    <t>89.</t>
  </si>
  <si>
    <t>Jakschitz Hermann</t>
  </si>
  <si>
    <t>90.</t>
  </si>
  <si>
    <t>Freydecker Heinz</t>
  </si>
  <si>
    <t>91.</t>
  </si>
  <si>
    <t>Inwinkl Renee</t>
  </si>
  <si>
    <t>92.</t>
  </si>
  <si>
    <t>Hohlrieder Peter</t>
  </si>
  <si>
    <t>93.</t>
  </si>
  <si>
    <t>Payr Günter</t>
  </si>
  <si>
    <t>94.</t>
  </si>
  <si>
    <t>Grünanger Walter</t>
  </si>
  <si>
    <t>95.</t>
  </si>
  <si>
    <t>Mühltaler Thomas</t>
  </si>
  <si>
    <t>96.</t>
  </si>
  <si>
    <t>Steixner Wilhelm</t>
  </si>
  <si>
    <t>97.</t>
  </si>
  <si>
    <t>Soller Dietmar (JGD)</t>
  </si>
  <si>
    <t>98.</t>
  </si>
  <si>
    <t>Petz Roland</t>
  </si>
  <si>
    <t>99.</t>
  </si>
  <si>
    <t>Eberhardt Ronny</t>
  </si>
  <si>
    <t>100.</t>
  </si>
  <si>
    <t>Haselwanter Christoph</t>
  </si>
  <si>
    <t>101.</t>
  </si>
  <si>
    <t>Voetter Johann</t>
  </si>
  <si>
    <t>102.</t>
  </si>
  <si>
    <t>Schwarz Josef</t>
  </si>
  <si>
    <t>103.</t>
  </si>
  <si>
    <t>Huber Max</t>
  </si>
  <si>
    <t>104.</t>
  </si>
  <si>
    <t>Sillaber Richard</t>
  </si>
  <si>
    <t>105.</t>
  </si>
  <si>
    <t>Kranner Hermann</t>
  </si>
  <si>
    <t>106.</t>
  </si>
  <si>
    <t>Riedmann Mathäus</t>
  </si>
  <si>
    <t>107.</t>
  </si>
  <si>
    <t>Baltauf Walter</t>
  </si>
  <si>
    <t>108.</t>
  </si>
  <si>
    <t>Feichtner Stefan (JGD)</t>
  </si>
  <si>
    <t>109.</t>
  </si>
  <si>
    <t>Schmidt Eduard</t>
  </si>
  <si>
    <t>110.</t>
  </si>
  <si>
    <t>Ebenhoch Wolfgang</t>
  </si>
  <si>
    <t>111.</t>
  </si>
  <si>
    <t>Allesandri Hermann</t>
  </si>
  <si>
    <t>112.</t>
  </si>
  <si>
    <t>Weber Peter</t>
  </si>
  <si>
    <t>113.</t>
  </si>
  <si>
    <t>Röck Reinhard</t>
  </si>
  <si>
    <t>114.</t>
  </si>
  <si>
    <t>Wundsam Gerhard</t>
  </si>
  <si>
    <t>115.</t>
  </si>
  <si>
    <t>Hösel Herbert</t>
  </si>
  <si>
    <t>116.</t>
  </si>
  <si>
    <t>Bayer Karl</t>
  </si>
  <si>
    <t>117.</t>
  </si>
  <si>
    <t>Tschulnigg Daniel JGD</t>
  </si>
  <si>
    <t>118.</t>
  </si>
  <si>
    <t>Meitinger Reinhard</t>
  </si>
  <si>
    <t>119.</t>
  </si>
  <si>
    <t>Hutter Armin JGD</t>
  </si>
  <si>
    <t>120.</t>
  </si>
  <si>
    <t>Schmid Emanuel SCH</t>
  </si>
  <si>
    <t>R 12-13 H/A/GESAMT</t>
  </si>
  <si>
    <t>R 14-15 H/A/GESAMT</t>
  </si>
  <si>
    <t>R 16-17 H/A/GESAMT</t>
  </si>
  <si>
    <t>R 18-19 H/A/GESAMT</t>
  </si>
  <si>
    <t>R 20-21 H/A/GESAMT</t>
  </si>
  <si>
    <t>R 22     H/A/GESAMT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</si>
</sst>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0;[Red]0.00"/>
    <numFmt numFmtId="187" formatCode="yyyy\-mm\-dd"/>
    <numFmt numFmtId="188" formatCode="[$-C07]dddd\,\ dd\.\ mmmm\ yyyy"/>
    <numFmt numFmtId="189" formatCode="#,##0.0"/>
    <numFmt numFmtId="190" formatCode="0.0"/>
    <numFmt numFmtId="191" formatCode="[$-F400]h:mm:ss\ AM/PM"/>
    <numFmt numFmtId="192" formatCode="0;[Red]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color indexed="61"/>
      <name val="Arial"/>
      <family val="2"/>
    </font>
    <font>
      <sz val="14"/>
      <name val="Arial"/>
      <family val="2"/>
    </font>
    <font>
      <b/>
      <sz val="12"/>
      <color indexed="6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7"/>
      <family val="0"/>
    </font>
    <font>
      <b/>
      <sz val="9"/>
      <name val="Arial"/>
      <family val="2"/>
    </font>
    <font>
      <sz val="7"/>
      <name val="Arial"/>
      <family val="2"/>
    </font>
    <font>
      <sz val="7"/>
      <name val="7"/>
      <family val="0"/>
    </font>
    <font>
      <b/>
      <sz val="8"/>
      <name val="7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/>
    </xf>
    <xf numFmtId="190" fontId="9" fillId="3" borderId="1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Continuous"/>
    </xf>
    <xf numFmtId="0" fontId="7" fillId="4" borderId="4" xfId="0" applyFont="1" applyFill="1" applyBorder="1" applyAlignment="1">
      <alignment horizontal="centerContinuous"/>
    </xf>
    <xf numFmtId="190" fontId="9" fillId="4" borderId="6" xfId="0" applyNumberFormat="1" applyFont="1" applyFill="1" applyBorder="1" applyAlignment="1">
      <alignment horizontal="center"/>
    </xf>
    <xf numFmtId="190" fontId="9" fillId="5" borderId="7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90" fontId="9" fillId="3" borderId="9" xfId="0" applyNumberFormat="1" applyFont="1" applyFill="1" applyBorder="1" applyAlignment="1">
      <alignment horizontal="center"/>
    </xf>
    <xf numFmtId="190" fontId="9" fillId="4" borderId="14" xfId="0" applyNumberFormat="1" applyFont="1" applyFill="1" applyBorder="1" applyAlignment="1">
      <alignment horizontal="center"/>
    </xf>
    <xf numFmtId="190" fontId="9" fillId="5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8" fillId="0" borderId="17" xfId="0" applyFont="1" applyBorder="1" applyAlignment="1" applyProtection="1">
      <alignment horizontal="center"/>
      <protection locked="0"/>
    </xf>
    <xf numFmtId="190" fontId="14" fillId="0" borderId="0" xfId="0" applyNumberFormat="1" applyFont="1" applyBorder="1" applyAlignment="1" applyProtection="1">
      <alignment horizontal="center"/>
      <protection locked="0"/>
    </xf>
    <xf numFmtId="190" fontId="14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5" fillId="0" borderId="18" xfId="0" applyFont="1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190" fontId="14" fillId="0" borderId="17" xfId="0" applyNumberFormat="1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3" fillId="0" borderId="9" xfId="0" applyFont="1" applyFill="1" applyBorder="1" applyAlignment="1">
      <alignment/>
    </xf>
    <xf numFmtId="190" fontId="14" fillId="0" borderId="11" xfId="0" applyNumberFormat="1" applyFont="1" applyBorder="1" applyAlignment="1" applyProtection="1">
      <alignment horizontal="center"/>
      <protection locked="0"/>
    </xf>
    <xf numFmtId="190" fontId="14" fillId="0" borderId="9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3" fillId="0" borderId="21" xfId="0" applyFont="1" applyFill="1" applyBorder="1" applyAlignment="1">
      <alignment/>
    </xf>
    <xf numFmtId="190" fontId="14" fillId="0" borderId="22" xfId="0" applyNumberFormat="1" applyFont="1" applyBorder="1" applyAlignment="1" applyProtection="1">
      <alignment horizontal="center"/>
      <protection locked="0"/>
    </xf>
    <xf numFmtId="190" fontId="14" fillId="0" borderId="21" xfId="0" applyNumberFormat="1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5" fillId="0" borderId="23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6" fillId="0" borderId="1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190" fontId="7" fillId="0" borderId="0" xfId="0" applyNumberFormat="1" applyFont="1" applyBorder="1" applyAlignment="1" applyProtection="1">
      <alignment horizontal="center"/>
      <protection locked="0"/>
    </xf>
    <xf numFmtId="190" fontId="7" fillId="0" borderId="17" xfId="0" applyNumberFormat="1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5" fillId="0" borderId="17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190" fontId="7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190" fontId="7" fillId="0" borderId="9" xfId="0" applyNumberFormat="1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190" fontId="7" fillId="0" borderId="25" xfId="0" applyNumberFormat="1" applyFont="1" applyBorder="1" applyAlignment="1" applyProtection="1">
      <alignment horizontal="center"/>
      <protection locked="0"/>
    </xf>
    <xf numFmtId="0" fontId="15" fillId="0" borderId="17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5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0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4.8515625" style="0" bestFit="1" customWidth="1"/>
    <col min="2" max="2" width="21.28125" style="73" customWidth="1"/>
    <col min="3" max="3" width="4.8515625" style="0" bestFit="1" customWidth="1"/>
    <col min="4" max="4" width="22.140625" style="0" customWidth="1"/>
    <col min="5" max="10" width="3.28125" style="0" customWidth="1"/>
    <col min="11" max="11" width="7.00390625" style="0" bestFit="1" customWidth="1"/>
    <col min="12" max="12" width="3.421875" style="0" customWidth="1"/>
    <col min="13" max="13" width="3.28125" style="0" customWidth="1"/>
    <col min="14" max="14" width="3.421875" style="0" customWidth="1"/>
    <col min="15" max="15" width="3.28125" style="0" customWidth="1"/>
    <col min="16" max="16" width="3.57421875" style="0" bestFit="1" customWidth="1"/>
    <col min="17" max="17" width="3.28125" style="0" customWidth="1"/>
    <col min="18" max="18" width="8.00390625" style="0" bestFit="1" customWidth="1"/>
    <col min="19" max="20" width="6.8515625" style="0" bestFit="1" customWidth="1"/>
    <col min="21" max="21" width="5.140625" style="74" customWidth="1"/>
    <col min="22" max="22" width="6.00390625" style="0" bestFit="1" customWidth="1"/>
  </cols>
  <sheetData>
    <row r="1" spans="1:21" ht="22.5" customHeight="1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ht="22.5" customHeight="1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ht="22.5" customHeight="1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5" spans="1:21" ht="12.75">
      <c r="A5" s="1"/>
      <c r="B5" s="2"/>
      <c r="C5" s="3" t="s">
        <v>3</v>
      </c>
      <c r="D5" s="4"/>
      <c r="E5" s="5" t="s">
        <v>4</v>
      </c>
      <c r="F5" s="5"/>
      <c r="G5" s="5"/>
      <c r="H5" s="5"/>
      <c r="I5" s="5"/>
      <c r="J5" s="5"/>
      <c r="K5" s="6" t="s">
        <v>5</v>
      </c>
      <c r="L5" s="7" t="s">
        <v>6</v>
      </c>
      <c r="M5" s="8"/>
      <c r="N5" s="8"/>
      <c r="O5" s="8"/>
      <c r="P5" s="8"/>
      <c r="Q5" s="8"/>
      <c r="R5" s="9" t="s">
        <v>7</v>
      </c>
      <c r="S5" s="10" t="s">
        <v>8</v>
      </c>
      <c r="T5" s="10" t="s">
        <v>8</v>
      </c>
      <c r="U5" s="11" t="s">
        <v>9</v>
      </c>
    </row>
    <row r="6" spans="1:21" ht="12.75">
      <c r="A6" s="12" t="s">
        <v>10</v>
      </c>
      <c r="B6" s="13" t="s">
        <v>11</v>
      </c>
      <c r="C6" s="14" t="s">
        <v>12</v>
      </c>
      <c r="D6" s="12" t="s">
        <v>13</v>
      </c>
      <c r="E6" s="15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7" t="s">
        <v>14</v>
      </c>
      <c r="L6" s="15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8" t="s">
        <v>14</v>
      </c>
      <c r="S6" s="19" t="s">
        <v>14</v>
      </c>
      <c r="T6" s="19" t="s">
        <v>15</v>
      </c>
      <c r="U6" s="20" t="s">
        <v>16</v>
      </c>
    </row>
    <row r="7" spans="1:21" ht="12.75">
      <c r="A7" s="21" t="s">
        <v>17</v>
      </c>
      <c r="B7" s="22" t="s">
        <v>18</v>
      </c>
      <c r="C7" s="23">
        <v>1950</v>
      </c>
      <c r="D7" s="24" t="s">
        <v>19</v>
      </c>
      <c r="E7" s="77">
        <v>519</v>
      </c>
      <c r="F7" s="78"/>
      <c r="G7" s="79">
        <v>583</v>
      </c>
      <c r="H7" s="80">
        <v>513</v>
      </c>
      <c r="I7" s="79">
        <v>611</v>
      </c>
      <c r="J7" s="78"/>
      <c r="K7" s="26">
        <f aca="true" t="shared" si="0" ref="K7:K38">AVERAGE(E7:J7)</f>
        <v>556.5</v>
      </c>
      <c r="L7" s="92">
        <v>563</v>
      </c>
      <c r="M7" s="93">
        <v>580</v>
      </c>
      <c r="N7" s="79"/>
      <c r="O7" s="93"/>
      <c r="P7" s="79">
        <v>553</v>
      </c>
      <c r="Q7" s="93"/>
      <c r="R7" s="27">
        <f aca="true" t="shared" si="1" ref="R7:R38">AVERAGE(L7:Q7)</f>
        <v>565.3333333333334</v>
      </c>
      <c r="S7" s="26">
        <f aca="true" t="shared" si="2" ref="S7:S38">AVERAGE(E7:J7,L7:Q7)</f>
        <v>560.2857142857143</v>
      </c>
      <c r="T7" s="28">
        <f aca="true" t="shared" si="3" ref="T7:T38">SUM(E7:J7,L7:Q7)</f>
        <v>3922</v>
      </c>
      <c r="U7" s="29">
        <f aca="true" t="shared" si="4" ref="U7:U38">COUNT(E7:J7,L7:Q7)</f>
        <v>7</v>
      </c>
    </row>
    <row r="8" spans="1:21" ht="12.75">
      <c r="A8" s="21" t="s">
        <v>20</v>
      </c>
      <c r="B8" s="22" t="s">
        <v>21</v>
      </c>
      <c r="C8" s="23">
        <v>1070</v>
      </c>
      <c r="D8" s="24" t="s">
        <v>19</v>
      </c>
      <c r="E8" s="81">
        <v>548</v>
      </c>
      <c r="F8" s="80">
        <v>571</v>
      </c>
      <c r="G8" s="82">
        <v>564</v>
      </c>
      <c r="H8" s="80">
        <v>500</v>
      </c>
      <c r="I8" s="82">
        <v>553</v>
      </c>
      <c r="J8" s="80">
        <v>575</v>
      </c>
      <c r="K8" s="26">
        <f t="shared" si="0"/>
        <v>551.8333333333334</v>
      </c>
      <c r="L8" s="94"/>
      <c r="M8" s="80">
        <v>476</v>
      </c>
      <c r="N8" s="82">
        <v>535</v>
      </c>
      <c r="O8" s="80">
        <v>491</v>
      </c>
      <c r="P8" s="82">
        <v>509</v>
      </c>
      <c r="Q8" s="80"/>
      <c r="R8" s="33">
        <f t="shared" si="1"/>
        <v>502.75</v>
      </c>
      <c r="S8" s="26">
        <f t="shared" si="2"/>
        <v>532.2</v>
      </c>
      <c r="T8" s="34">
        <f t="shared" si="3"/>
        <v>5322</v>
      </c>
      <c r="U8" s="29">
        <f t="shared" si="4"/>
        <v>10</v>
      </c>
    </row>
    <row r="9" spans="1:21" ht="12.75">
      <c r="A9" s="21" t="s">
        <v>22</v>
      </c>
      <c r="B9" s="22" t="s">
        <v>23</v>
      </c>
      <c r="C9" s="23">
        <v>1222</v>
      </c>
      <c r="D9" s="24" t="s">
        <v>24</v>
      </c>
      <c r="E9" s="83">
        <v>551</v>
      </c>
      <c r="F9" s="84">
        <v>493</v>
      </c>
      <c r="G9" s="85">
        <v>575</v>
      </c>
      <c r="H9" s="84">
        <v>533</v>
      </c>
      <c r="I9" s="85">
        <v>545</v>
      </c>
      <c r="J9" s="84"/>
      <c r="K9" s="26">
        <f t="shared" si="0"/>
        <v>539.4</v>
      </c>
      <c r="L9" s="95">
        <v>518</v>
      </c>
      <c r="M9" s="84">
        <v>516</v>
      </c>
      <c r="N9" s="85">
        <v>492</v>
      </c>
      <c r="O9" s="84">
        <v>511</v>
      </c>
      <c r="P9" s="85">
        <v>509</v>
      </c>
      <c r="Q9" s="84"/>
      <c r="R9" s="33">
        <f t="shared" si="1"/>
        <v>509.2</v>
      </c>
      <c r="S9" s="26">
        <f t="shared" si="2"/>
        <v>524.3</v>
      </c>
      <c r="T9" s="34">
        <f t="shared" si="3"/>
        <v>5243</v>
      </c>
      <c r="U9" s="29">
        <f t="shared" si="4"/>
        <v>10</v>
      </c>
    </row>
    <row r="10" spans="1:21" ht="12.75">
      <c r="A10" s="21" t="s">
        <v>25</v>
      </c>
      <c r="B10" s="22" t="s">
        <v>26</v>
      </c>
      <c r="C10" s="23">
        <v>1281</v>
      </c>
      <c r="D10" s="24" t="s">
        <v>27</v>
      </c>
      <c r="E10" s="77">
        <v>515</v>
      </c>
      <c r="F10" s="78">
        <v>519</v>
      </c>
      <c r="G10" s="79">
        <v>506</v>
      </c>
      <c r="H10" s="78">
        <v>519</v>
      </c>
      <c r="I10" s="79"/>
      <c r="J10" s="78"/>
      <c r="K10" s="26">
        <f t="shared" si="0"/>
        <v>514.75</v>
      </c>
      <c r="L10" s="92">
        <v>512</v>
      </c>
      <c r="M10" s="78">
        <v>490</v>
      </c>
      <c r="N10" s="79">
        <v>477</v>
      </c>
      <c r="O10" s="78"/>
      <c r="P10" s="79">
        <v>541</v>
      </c>
      <c r="Q10" s="78">
        <v>602</v>
      </c>
      <c r="R10" s="33">
        <f t="shared" si="1"/>
        <v>524.4</v>
      </c>
      <c r="S10" s="26">
        <f t="shared" si="2"/>
        <v>520.1111111111111</v>
      </c>
      <c r="T10" s="34">
        <f t="shared" si="3"/>
        <v>4681</v>
      </c>
      <c r="U10" s="29">
        <f t="shared" si="4"/>
        <v>9</v>
      </c>
    </row>
    <row r="11" spans="1:21" ht="12.75">
      <c r="A11" s="21" t="s">
        <v>28</v>
      </c>
      <c r="B11" s="22" t="s">
        <v>29</v>
      </c>
      <c r="C11" s="23">
        <v>1241</v>
      </c>
      <c r="D11" s="24" t="s">
        <v>30</v>
      </c>
      <c r="E11" s="81">
        <v>538</v>
      </c>
      <c r="F11" s="84">
        <v>526</v>
      </c>
      <c r="G11" s="82">
        <v>495</v>
      </c>
      <c r="H11" s="80"/>
      <c r="I11" s="82">
        <v>519</v>
      </c>
      <c r="J11" s="80"/>
      <c r="K11" s="26">
        <f t="shared" si="0"/>
        <v>519.5</v>
      </c>
      <c r="L11" s="94">
        <v>502</v>
      </c>
      <c r="M11" s="84">
        <v>536</v>
      </c>
      <c r="N11" s="82">
        <v>516</v>
      </c>
      <c r="O11" s="80">
        <v>510</v>
      </c>
      <c r="P11" s="82"/>
      <c r="Q11" s="80">
        <v>529</v>
      </c>
      <c r="R11" s="33">
        <f t="shared" si="1"/>
        <v>518.6</v>
      </c>
      <c r="S11" s="26">
        <f t="shared" si="2"/>
        <v>519</v>
      </c>
      <c r="T11" s="34">
        <f t="shared" si="3"/>
        <v>4671</v>
      </c>
      <c r="U11" s="29">
        <f t="shared" si="4"/>
        <v>9</v>
      </c>
    </row>
    <row r="12" spans="1:21" ht="12.75">
      <c r="A12" s="21" t="s">
        <v>31</v>
      </c>
      <c r="B12" s="22" t="s">
        <v>32</v>
      </c>
      <c r="C12" s="23">
        <v>1371</v>
      </c>
      <c r="D12" s="24" t="s">
        <v>30</v>
      </c>
      <c r="E12" s="81">
        <v>534</v>
      </c>
      <c r="F12" s="84">
        <v>516</v>
      </c>
      <c r="G12" s="82">
        <v>515</v>
      </c>
      <c r="H12" s="80">
        <v>505</v>
      </c>
      <c r="I12" s="82">
        <v>497</v>
      </c>
      <c r="J12" s="80"/>
      <c r="K12" s="26">
        <f t="shared" si="0"/>
        <v>513.4</v>
      </c>
      <c r="L12" s="94">
        <v>523</v>
      </c>
      <c r="M12" s="84">
        <v>520</v>
      </c>
      <c r="N12" s="82">
        <v>490</v>
      </c>
      <c r="O12" s="80">
        <v>505</v>
      </c>
      <c r="P12" s="82">
        <v>483</v>
      </c>
      <c r="Q12" s="80">
        <v>525</v>
      </c>
      <c r="R12" s="33">
        <f t="shared" si="1"/>
        <v>507.6666666666667</v>
      </c>
      <c r="S12" s="26">
        <f t="shared" si="2"/>
        <v>510.27272727272725</v>
      </c>
      <c r="T12" s="34">
        <f t="shared" si="3"/>
        <v>5613</v>
      </c>
      <c r="U12" s="29">
        <f t="shared" si="4"/>
        <v>11</v>
      </c>
    </row>
    <row r="13" spans="1:21" ht="12.75">
      <c r="A13" s="21" t="s">
        <v>33</v>
      </c>
      <c r="B13" s="22" t="s">
        <v>34</v>
      </c>
      <c r="C13" s="23">
        <v>2028</v>
      </c>
      <c r="D13" s="24" t="s">
        <v>35</v>
      </c>
      <c r="E13" s="81"/>
      <c r="F13" s="84">
        <v>483</v>
      </c>
      <c r="G13" s="82">
        <v>443</v>
      </c>
      <c r="H13" s="80">
        <v>542</v>
      </c>
      <c r="I13" s="82">
        <v>493</v>
      </c>
      <c r="J13" s="80"/>
      <c r="K13" s="26">
        <f t="shared" si="0"/>
        <v>490.25</v>
      </c>
      <c r="L13" s="94"/>
      <c r="M13" s="84">
        <v>585</v>
      </c>
      <c r="N13" s="82">
        <v>520</v>
      </c>
      <c r="O13" s="80">
        <v>499</v>
      </c>
      <c r="P13" s="82">
        <v>485</v>
      </c>
      <c r="Q13" s="80"/>
      <c r="R13" s="33">
        <f t="shared" si="1"/>
        <v>522.25</v>
      </c>
      <c r="S13" s="26">
        <f t="shared" si="2"/>
        <v>506.25</v>
      </c>
      <c r="T13" s="34">
        <f t="shared" si="3"/>
        <v>4050</v>
      </c>
      <c r="U13" s="29">
        <f t="shared" si="4"/>
        <v>8</v>
      </c>
    </row>
    <row r="14" spans="1:21" ht="12.75">
      <c r="A14" s="21" t="s">
        <v>36</v>
      </c>
      <c r="B14" s="22" t="s">
        <v>37</v>
      </c>
      <c r="C14" s="23">
        <v>1956</v>
      </c>
      <c r="D14" s="24" t="s">
        <v>30</v>
      </c>
      <c r="E14" s="83">
        <v>481</v>
      </c>
      <c r="F14" s="84">
        <v>504</v>
      </c>
      <c r="G14" s="85">
        <v>505</v>
      </c>
      <c r="H14" s="84">
        <v>514</v>
      </c>
      <c r="I14" s="85">
        <v>511</v>
      </c>
      <c r="J14" s="84"/>
      <c r="K14" s="26">
        <f t="shared" si="0"/>
        <v>503</v>
      </c>
      <c r="L14" s="95">
        <v>527</v>
      </c>
      <c r="M14" s="84">
        <v>520</v>
      </c>
      <c r="N14" s="85">
        <v>487</v>
      </c>
      <c r="O14" s="84">
        <v>532</v>
      </c>
      <c r="P14" s="85">
        <v>478</v>
      </c>
      <c r="Q14" s="84">
        <v>498</v>
      </c>
      <c r="R14" s="33">
        <f t="shared" si="1"/>
        <v>507</v>
      </c>
      <c r="S14" s="26">
        <f t="shared" si="2"/>
        <v>505.1818181818182</v>
      </c>
      <c r="T14" s="34">
        <f t="shared" si="3"/>
        <v>5557</v>
      </c>
      <c r="U14" s="29">
        <f t="shared" si="4"/>
        <v>11</v>
      </c>
    </row>
    <row r="15" spans="1:21" ht="12.75">
      <c r="A15" s="21" t="s">
        <v>38</v>
      </c>
      <c r="B15" s="22" t="s">
        <v>39</v>
      </c>
      <c r="C15" s="23">
        <v>1438</v>
      </c>
      <c r="D15" s="24" t="s">
        <v>40</v>
      </c>
      <c r="E15" s="77">
        <v>523</v>
      </c>
      <c r="F15" s="84">
        <v>486</v>
      </c>
      <c r="G15" s="79">
        <v>508</v>
      </c>
      <c r="H15" s="78">
        <v>514</v>
      </c>
      <c r="I15" s="79">
        <v>488</v>
      </c>
      <c r="J15" s="78"/>
      <c r="K15" s="26">
        <f t="shared" si="0"/>
        <v>503.8</v>
      </c>
      <c r="L15" s="92">
        <v>487</v>
      </c>
      <c r="M15" s="84">
        <v>504</v>
      </c>
      <c r="N15" s="79">
        <v>486</v>
      </c>
      <c r="O15" s="78">
        <v>483</v>
      </c>
      <c r="P15" s="79">
        <v>541</v>
      </c>
      <c r="Q15" s="78"/>
      <c r="R15" s="33">
        <f t="shared" si="1"/>
        <v>500.2</v>
      </c>
      <c r="S15" s="26">
        <f t="shared" si="2"/>
        <v>502</v>
      </c>
      <c r="T15" s="34">
        <f t="shared" si="3"/>
        <v>5020</v>
      </c>
      <c r="U15" s="29">
        <f t="shared" si="4"/>
        <v>10</v>
      </c>
    </row>
    <row r="16" spans="1:21" ht="12.75">
      <c r="A16" s="21" t="s">
        <v>41</v>
      </c>
      <c r="B16" s="22" t="s">
        <v>42</v>
      </c>
      <c r="C16" s="23">
        <v>1045</v>
      </c>
      <c r="D16" s="24" t="s">
        <v>43</v>
      </c>
      <c r="E16" s="81">
        <v>510</v>
      </c>
      <c r="F16" s="84">
        <v>526</v>
      </c>
      <c r="G16" s="82">
        <v>496</v>
      </c>
      <c r="H16" s="80"/>
      <c r="I16" s="82"/>
      <c r="J16" s="80"/>
      <c r="K16" s="26">
        <f t="shared" si="0"/>
        <v>510.6666666666667</v>
      </c>
      <c r="L16" s="94">
        <v>497</v>
      </c>
      <c r="M16" s="84">
        <v>509</v>
      </c>
      <c r="N16" s="82">
        <v>504</v>
      </c>
      <c r="O16" s="80">
        <v>502</v>
      </c>
      <c r="P16" s="82">
        <v>511</v>
      </c>
      <c r="Q16" s="80">
        <v>463</v>
      </c>
      <c r="R16" s="33">
        <f t="shared" si="1"/>
        <v>497.6666666666667</v>
      </c>
      <c r="S16" s="26">
        <f t="shared" si="2"/>
        <v>502</v>
      </c>
      <c r="T16" s="34">
        <f t="shared" si="3"/>
        <v>4518</v>
      </c>
      <c r="U16" s="29">
        <f t="shared" si="4"/>
        <v>9</v>
      </c>
    </row>
    <row r="17" spans="1:21" ht="12.75">
      <c r="A17" s="21" t="s">
        <v>44</v>
      </c>
      <c r="B17" s="22" t="s">
        <v>45</v>
      </c>
      <c r="C17" s="23">
        <v>1269</v>
      </c>
      <c r="D17" s="24" t="s">
        <v>40</v>
      </c>
      <c r="E17" s="83">
        <v>529</v>
      </c>
      <c r="F17" s="84">
        <v>498</v>
      </c>
      <c r="G17" s="85">
        <v>516</v>
      </c>
      <c r="H17" s="84">
        <v>510</v>
      </c>
      <c r="I17" s="85">
        <v>491</v>
      </c>
      <c r="J17" s="84"/>
      <c r="K17" s="26">
        <f t="shared" si="0"/>
        <v>508.8</v>
      </c>
      <c r="L17" s="95">
        <v>461</v>
      </c>
      <c r="M17" s="84">
        <v>485</v>
      </c>
      <c r="N17" s="85">
        <v>477</v>
      </c>
      <c r="O17" s="84">
        <v>503</v>
      </c>
      <c r="P17" s="85">
        <v>543</v>
      </c>
      <c r="Q17" s="84"/>
      <c r="R17" s="33">
        <f t="shared" si="1"/>
        <v>493.8</v>
      </c>
      <c r="S17" s="26">
        <f t="shared" si="2"/>
        <v>501.3</v>
      </c>
      <c r="T17" s="34">
        <f t="shared" si="3"/>
        <v>5013</v>
      </c>
      <c r="U17" s="29">
        <f t="shared" si="4"/>
        <v>10</v>
      </c>
    </row>
    <row r="18" spans="1:21" ht="12.75">
      <c r="A18" s="21" t="s">
        <v>46</v>
      </c>
      <c r="B18" s="22" t="s">
        <v>47</v>
      </c>
      <c r="C18" s="23">
        <v>1262</v>
      </c>
      <c r="D18" s="24" t="s">
        <v>48</v>
      </c>
      <c r="E18" s="83"/>
      <c r="F18" s="84"/>
      <c r="G18" s="85">
        <v>512</v>
      </c>
      <c r="H18" s="84">
        <v>466</v>
      </c>
      <c r="I18" s="85"/>
      <c r="J18" s="84"/>
      <c r="K18" s="26">
        <f t="shared" si="0"/>
        <v>489</v>
      </c>
      <c r="L18" s="95">
        <v>485</v>
      </c>
      <c r="M18" s="84">
        <v>517</v>
      </c>
      <c r="N18" s="85">
        <v>519</v>
      </c>
      <c r="O18" s="84">
        <v>534</v>
      </c>
      <c r="P18" s="85">
        <v>475</v>
      </c>
      <c r="Q18" s="84"/>
      <c r="R18" s="33">
        <f t="shared" si="1"/>
        <v>506</v>
      </c>
      <c r="S18" s="26">
        <f t="shared" si="2"/>
        <v>501.14285714285717</v>
      </c>
      <c r="T18" s="34">
        <f t="shared" si="3"/>
        <v>3508</v>
      </c>
      <c r="U18" s="29">
        <f t="shared" si="4"/>
        <v>7</v>
      </c>
    </row>
    <row r="19" spans="1:21" ht="12.75">
      <c r="A19" s="21" t="s">
        <v>49</v>
      </c>
      <c r="B19" s="22" t="s">
        <v>50</v>
      </c>
      <c r="C19" s="23">
        <v>1761</v>
      </c>
      <c r="D19" s="24" t="s">
        <v>35</v>
      </c>
      <c r="E19" s="81">
        <v>478</v>
      </c>
      <c r="F19" s="84">
        <v>479</v>
      </c>
      <c r="G19" s="82">
        <v>517</v>
      </c>
      <c r="H19" s="80">
        <v>490</v>
      </c>
      <c r="I19" s="82">
        <v>513</v>
      </c>
      <c r="J19" s="80"/>
      <c r="K19" s="26">
        <f t="shared" si="0"/>
        <v>495.4</v>
      </c>
      <c r="L19" s="94">
        <v>492</v>
      </c>
      <c r="M19" s="84">
        <v>551</v>
      </c>
      <c r="N19" s="82">
        <v>498</v>
      </c>
      <c r="O19" s="80">
        <v>497</v>
      </c>
      <c r="P19" s="82">
        <v>482</v>
      </c>
      <c r="Q19" s="80">
        <v>499</v>
      </c>
      <c r="R19" s="33">
        <f t="shared" si="1"/>
        <v>503.1666666666667</v>
      </c>
      <c r="S19" s="26">
        <f t="shared" si="2"/>
        <v>499.6363636363636</v>
      </c>
      <c r="T19" s="34">
        <f t="shared" si="3"/>
        <v>5496</v>
      </c>
      <c r="U19" s="29">
        <f t="shared" si="4"/>
        <v>11</v>
      </c>
    </row>
    <row r="20" spans="1:21" ht="12.75">
      <c r="A20" s="21" t="s">
        <v>51</v>
      </c>
      <c r="B20" s="22" t="s">
        <v>52</v>
      </c>
      <c r="C20" s="23">
        <v>1428</v>
      </c>
      <c r="D20" s="24" t="s">
        <v>40</v>
      </c>
      <c r="E20" s="83"/>
      <c r="F20" s="84"/>
      <c r="G20" s="85">
        <v>519</v>
      </c>
      <c r="H20" s="84">
        <v>481</v>
      </c>
      <c r="I20" s="85">
        <v>545</v>
      </c>
      <c r="J20" s="84"/>
      <c r="K20" s="26">
        <f t="shared" si="0"/>
        <v>515</v>
      </c>
      <c r="L20" s="95">
        <v>477</v>
      </c>
      <c r="M20" s="84">
        <v>506</v>
      </c>
      <c r="N20" s="85">
        <v>490</v>
      </c>
      <c r="O20" s="84">
        <v>470</v>
      </c>
      <c r="P20" s="85">
        <v>507</v>
      </c>
      <c r="Q20" s="84"/>
      <c r="R20" s="33">
        <f t="shared" si="1"/>
        <v>490</v>
      </c>
      <c r="S20" s="26">
        <f t="shared" si="2"/>
        <v>499.375</v>
      </c>
      <c r="T20" s="34">
        <f t="shared" si="3"/>
        <v>3995</v>
      </c>
      <c r="U20" s="29">
        <f t="shared" si="4"/>
        <v>8</v>
      </c>
    </row>
    <row r="21" spans="1:21" ht="12.75">
      <c r="A21" s="21" t="s">
        <v>53</v>
      </c>
      <c r="B21" s="22" t="s">
        <v>54</v>
      </c>
      <c r="C21" s="23">
        <v>1806</v>
      </c>
      <c r="D21" s="24" t="s">
        <v>48</v>
      </c>
      <c r="E21" s="83">
        <v>502</v>
      </c>
      <c r="F21" s="84">
        <v>530</v>
      </c>
      <c r="G21" s="85">
        <v>481</v>
      </c>
      <c r="H21" s="84"/>
      <c r="I21" s="85">
        <v>496</v>
      </c>
      <c r="J21" s="84">
        <v>499</v>
      </c>
      <c r="K21" s="26">
        <f t="shared" si="0"/>
        <v>501.6</v>
      </c>
      <c r="L21" s="95">
        <v>519</v>
      </c>
      <c r="M21" s="84">
        <v>466</v>
      </c>
      <c r="N21" s="85">
        <v>504</v>
      </c>
      <c r="O21" s="84"/>
      <c r="P21" s="85">
        <v>495</v>
      </c>
      <c r="Q21" s="84"/>
      <c r="R21" s="33">
        <f t="shared" si="1"/>
        <v>496</v>
      </c>
      <c r="S21" s="26">
        <f t="shared" si="2"/>
        <v>499.1111111111111</v>
      </c>
      <c r="T21" s="34">
        <f t="shared" si="3"/>
        <v>4492</v>
      </c>
      <c r="U21" s="29">
        <f t="shared" si="4"/>
        <v>9</v>
      </c>
    </row>
    <row r="22" spans="1:21" ht="12.75">
      <c r="A22" s="21" t="s">
        <v>55</v>
      </c>
      <c r="B22" s="22" t="s">
        <v>56</v>
      </c>
      <c r="C22" s="23">
        <v>2259</v>
      </c>
      <c r="D22" s="24" t="s">
        <v>43</v>
      </c>
      <c r="E22" s="81">
        <v>501</v>
      </c>
      <c r="F22" s="80">
        <v>504</v>
      </c>
      <c r="G22" s="82">
        <v>485</v>
      </c>
      <c r="H22" s="80">
        <v>508</v>
      </c>
      <c r="I22" s="82">
        <v>497</v>
      </c>
      <c r="J22" s="80"/>
      <c r="K22" s="26">
        <f t="shared" si="0"/>
        <v>499</v>
      </c>
      <c r="L22" s="94">
        <v>490</v>
      </c>
      <c r="M22" s="80">
        <v>476</v>
      </c>
      <c r="N22" s="82">
        <v>474</v>
      </c>
      <c r="O22" s="80">
        <v>484</v>
      </c>
      <c r="P22" s="82">
        <v>534</v>
      </c>
      <c r="Q22" s="80">
        <v>519</v>
      </c>
      <c r="R22" s="33">
        <f t="shared" si="1"/>
        <v>496.1666666666667</v>
      </c>
      <c r="S22" s="26">
        <f t="shared" si="2"/>
        <v>497.45454545454544</v>
      </c>
      <c r="T22" s="34">
        <f t="shared" si="3"/>
        <v>5472</v>
      </c>
      <c r="U22" s="29">
        <f t="shared" si="4"/>
        <v>11</v>
      </c>
    </row>
    <row r="23" spans="1:21" ht="12.75">
      <c r="A23" s="21" t="s">
        <v>57</v>
      </c>
      <c r="B23" s="22" t="s">
        <v>58</v>
      </c>
      <c r="C23" s="23">
        <v>1759</v>
      </c>
      <c r="D23" s="24" t="s">
        <v>59</v>
      </c>
      <c r="E23" s="83"/>
      <c r="F23" s="84">
        <v>509</v>
      </c>
      <c r="G23" s="85"/>
      <c r="H23" s="84">
        <v>496</v>
      </c>
      <c r="I23" s="85">
        <v>464</v>
      </c>
      <c r="J23" s="84"/>
      <c r="K23" s="26">
        <f t="shared" si="0"/>
        <v>489.6666666666667</v>
      </c>
      <c r="L23" s="95">
        <v>498</v>
      </c>
      <c r="M23" s="84"/>
      <c r="N23" s="85">
        <v>534</v>
      </c>
      <c r="O23" s="84"/>
      <c r="P23" s="85">
        <v>498</v>
      </c>
      <c r="Q23" s="84">
        <v>481</v>
      </c>
      <c r="R23" s="33">
        <f t="shared" si="1"/>
        <v>502.75</v>
      </c>
      <c r="S23" s="26">
        <f t="shared" si="2"/>
        <v>497.14285714285717</v>
      </c>
      <c r="T23" s="34">
        <f t="shared" si="3"/>
        <v>3480</v>
      </c>
      <c r="U23" s="29">
        <f t="shared" si="4"/>
        <v>7</v>
      </c>
    </row>
    <row r="24" spans="1:21" ht="12.75">
      <c r="A24" s="21" t="s">
        <v>60</v>
      </c>
      <c r="B24" s="22" t="s">
        <v>61</v>
      </c>
      <c r="C24" s="23">
        <v>1148</v>
      </c>
      <c r="D24" s="24" t="s">
        <v>43</v>
      </c>
      <c r="E24" s="81">
        <v>497</v>
      </c>
      <c r="F24" s="84">
        <v>490</v>
      </c>
      <c r="G24" s="82">
        <v>516</v>
      </c>
      <c r="H24" s="80">
        <v>477</v>
      </c>
      <c r="I24" s="82"/>
      <c r="J24" s="80"/>
      <c r="K24" s="26">
        <f t="shared" si="0"/>
        <v>495</v>
      </c>
      <c r="L24" s="94">
        <v>481</v>
      </c>
      <c r="M24" s="84">
        <v>468</v>
      </c>
      <c r="N24" s="82">
        <v>512</v>
      </c>
      <c r="O24" s="80">
        <v>513</v>
      </c>
      <c r="P24" s="82">
        <v>491</v>
      </c>
      <c r="Q24" s="80"/>
      <c r="R24" s="33">
        <f t="shared" si="1"/>
        <v>493</v>
      </c>
      <c r="S24" s="26">
        <f t="shared" si="2"/>
        <v>493.8888888888889</v>
      </c>
      <c r="T24" s="34">
        <f t="shared" si="3"/>
        <v>4445</v>
      </c>
      <c r="U24" s="29">
        <f t="shared" si="4"/>
        <v>9</v>
      </c>
    </row>
    <row r="25" spans="1:21" ht="12.75">
      <c r="A25" s="21" t="s">
        <v>62</v>
      </c>
      <c r="B25" s="22" t="s">
        <v>63</v>
      </c>
      <c r="C25" s="23">
        <v>1044</v>
      </c>
      <c r="D25" s="24" t="s">
        <v>64</v>
      </c>
      <c r="E25" s="81">
        <v>512</v>
      </c>
      <c r="F25" s="80"/>
      <c r="G25" s="82">
        <v>432</v>
      </c>
      <c r="H25" s="80">
        <v>483</v>
      </c>
      <c r="I25" s="82">
        <v>466</v>
      </c>
      <c r="J25" s="80"/>
      <c r="K25" s="26">
        <f t="shared" si="0"/>
        <v>473.25</v>
      </c>
      <c r="L25" s="94"/>
      <c r="M25" s="80">
        <v>552</v>
      </c>
      <c r="N25" s="82">
        <v>513</v>
      </c>
      <c r="O25" s="80">
        <v>499</v>
      </c>
      <c r="P25" s="82"/>
      <c r="Q25" s="80"/>
      <c r="R25" s="33">
        <f t="shared" si="1"/>
        <v>521.3333333333334</v>
      </c>
      <c r="S25" s="26">
        <f t="shared" si="2"/>
        <v>493.85714285714283</v>
      </c>
      <c r="T25" s="34">
        <f t="shared" si="3"/>
        <v>3457</v>
      </c>
      <c r="U25" s="29">
        <f t="shared" si="4"/>
        <v>7</v>
      </c>
    </row>
    <row r="26" spans="1:21" ht="12.75">
      <c r="A26" s="21" t="s">
        <v>65</v>
      </c>
      <c r="B26" s="22" t="s">
        <v>66</v>
      </c>
      <c r="C26" s="23">
        <v>1958</v>
      </c>
      <c r="D26" s="24" t="s">
        <v>64</v>
      </c>
      <c r="E26" s="81"/>
      <c r="F26" s="80">
        <v>494</v>
      </c>
      <c r="G26" s="82">
        <v>482</v>
      </c>
      <c r="H26" s="80">
        <v>474</v>
      </c>
      <c r="I26" s="82">
        <v>473</v>
      </c>
      <c r="J26" s="80">
        <v>499</v>
      </c>
      <c r="K26" s="26">
        <f t="shared" si="0"/>
        <v>484.4</v>
      </c>
      <c r="L26" s="94"/>
      <c r="M26" s="80"/>
      <c r="N26" s="82">
        <v>511</v>
      </c>
      <c r="O26" s="80">
        <v>522</v>
      </c>
      <c r="P26" s="82">
        <v>491</v>
      </c>
      <c r="Q26" s="80"/>
      <c r="R26" s="33">
        <f t="shared" si="1"/>
        <v>508</v>
      </c>
      <c r="S26" s="26">
        <f t="shared" si="2"/>
        <v>493.25</v>
      </c>
      <c r="T26" s="34">
        <f t="shared" si="3"/>
        <v>3946</v>
      </c>
      <c r="U26" s="29">
        <f t="shared" si="4"/>
        <v>8</v>
      </c>
    </row>
    <row r="27" spans="1:21" ht="12.75">
      <c r="A27" s="21" t="s">
        <v>67</v>
      </c>
      <c r="B27" s="22" t="s">
        <v>68</v>
      </c>
      <c r="C27" s="23">
        <v>1157</v>
      </c>
      <c r="D27" s="24" t="s">
        <v>27</v>
      </c>
      <c r="E27" s="83">
        <v>462</v>
      </c>
      <c r="F27" s="84">
        <v>465</v>
      </c>
      <c r="G27" s="85">
        <v>486</v>
      </c>
      <c r="H27" s="84">
        <v>491</v>
      </c>
      <c r="I27" s="85">
        <v>531</v>
      </c>
      <c r="J27" s="84"/>
      <c r="K27" s="26">
        <f t="shared" si="0"/>
        <v>487</v>
      </c>
      <c r="L27" s="95">
        <v>475</v>
      </c>
      <c r="M27" s="84">
        <v>428</v>
      </c>
      <c r="N27" s="85">
        <v>482</v>
      </c>
      <c r="O27" s="84">
        <v>534</v>
      </c>
      <c r="P27" s="85">
        <v>522</v>
      </c>
      <c r="Q27" s="84">
        <v>538</v>
      </c>
      <c r="R27" s="33">
        <f t="shared" si="1"/>
        <v>496.5</v>
      </c>
      <c r="S27" s="26">
        <f t="shared" si="2"/>
        <v>492.1818181818182</v>
      </c>
      <c r="T27" s="34">
        <f t="shared" si="3"/>
        <v>5414</v>
      </c>
      <c r="U27" s="29">
        <f t="shared" si="4"/>
        <v>11</v>
      </c>
    </row>
    <row r="28" spans="1:21" ht="12.75">
      <c r="A28" s="21" t="s">
        <v>69</v>
      </c>
      <c r="B28" s="22" t="s">
        <v>70</v>
      </c>
      <c r="C28" s="23">
        <v>1564</v>
      </c>
      <c r="D28" s="24" t="s">
        <v>35</v>
      </c>
      <c r="E28" s="81">
        <v>520</v>
      </c>
      <c r="F28" s="80">
        <v>486</v>
      </c>
      <c r="G28" s="82">
        <v>499</v>
      </c>
      <c r="H28" s="80">
        <v>483</v>
      </c>
      <c r="I28" s="82"/>
      <c r="J28" s="80"/>
      <c r="K28" s="26">
        <f t="shared" si="0"/>
        <v>497</v>
      </c>
      <c r="L28" s="94">
        <v>482</v>
      </c>
      <c r="M28" s="80">
        <v>523</v>
      </c>
      <c r="N28" s="82">
        <v>493</v>
      </c>
      <c r="O28" s="80"/>
      <c r="P28" s="82">
        <v>431</v>
      </c>
      <c r="Q28" s="80"/>
      <c r="R28" s="33">
        <f t="shared" si="1"/>
        <v>482.25</v>
      </c>
      <c r="S28" s="26">
        <f t="shared" si="2"/>
        <v>489.625</v>
      </c>
      <c r="T28" s="34">
        <f t="shared" si="3"/>
        <v>3917</v>
      </c>
      <c r="U28" s="29">
        <f t="shared" si="4"/>
        <v>8</v>
      </c>
    </row>
    <row r="29" spans="1:21" ht="12.75">
      <c r="A29" s="21" t="s">
        <v>71</v>
      </c>
      <c r="B29" s="22" t="s">
        <v>72</v>
      </c>
      <c r="C29" s="23">
        <v>1643</v>
      </c>
      <c r="D29" s="24" t="s">
        <v>48</v>
      </c>
      <c r="E29" s="81">
        <v>488</v>
      </c>
      <c r="F29" s="84">
        <v>498</v>
      </c>
      <c r="G29" s="82">
        <v>517</v>
      </c>
      <c r="H29" s="80">
        <v>500</v>
      </c>
      <c r="I29" s="82">
        <v>490</v>
      </c>
      <c r="J29" s="80">
        <v>477</v>
      </c>
      <c r="K29" s="26">
        <f t="shared" si="0"/>
        <v>495</v>
      </c>
      <c r="L29" s="94">
        <v>499</v>
      </c>
      <c r="M29" s="84">
        <v>456</v>
      </c>
      <c r="N29" s="82"/>
      <c r="O29" s="80">
        <v>487</v>
      </c>
      <c r="P29" s="82">
        <v>482</v>
      </c>
      <c r="Q29" s="80"/>
      <c r="R29" s="33">
        <f t="shared" si="1"/>
        <v>481</v>
      </c>
      <c r="S29" s="26">
        <f t="shared" si="2"/>
        <v>489.4</v>
      </c>
      <c r="T29" s="34">
        <f t="shared" si="3"/>
        <v>4894</v>
      </c>
      <c r="U29" s="29">
        <f t="shared" si="4"/>
        <v>10</v>
      </c>
    </row>
    <row r="30" spans="1:21" ht="12.75">
      <c r="A30" s="21" t="s">
        <v>73</v>
      </c>
      <c r="B30" s="22" t="s">
        <v>74</v>
      </c>
      <c r="C30" s="23">
        <v>1909</v>
      </c>
      <c r="D30" s="24" t="s">
        <v>30</v>
      </c>
      <c r="E30" s="81">
        <v>506</v>
      </c>
      <c r="F30" s="80">
        <v>495</v>
      </c>
      <c r="G30" s="82">
        <v>475</v>
      </c>
      <c r="H30" s="80"/>
      <c r="I30" s="82">
        <v>498</v>
      </c>
      <c r="J30" s="80"/>
      <c r="K30" s="26">
        <f t="shared" si="0"/>
        <v>493.5</v>
      </c>
      <c r="L30" s="94">
        <v>512</v>
      </c>
      <c r="M30" s="80">
        <v>493</v>
      </c>
      <c r="N30" s="82">
        <v>400</v>
      </c>
      <c r="O30" s="80">
        <v>491</v>
      </c>
      <c r="P30" s="82">
        <v>496</v>
      </c>
      <c r="Q30" s="80">
        <v>507</v>
      </c>
      <c r="R30" s="33">
        <f t="shared" si="1"/>
        <v>483.1666666666667</v>
      </c>
      <c r="S30" s="26">
        <f t="shared" si="2"/>
        <v>487.3</v>
      </c>
      <c r="T30" s="34">
        <f t="shared" si="3"/>
        <v>4873</v>
      </c>
      <c r="U30" s="29">
        <f t="shared" si="4"/>
        <v>10</v>
      </c>
    </row>
    <row r="31" spans="1:21" ht="12.75">
      <c r="A31" s="21" t="s">
        <v>75</v>
      </c>
      <c r="B31" s="22" t="s">
        <v>76</v>
      </c>
      <c r="C31" s="23">
        <v>1691</v>
      </c>
      <c r="D31" s="24" t="s">
        <v>59</v>
      </c>
      <c r="E31" s="83"/>
      <c r="F31" s="84">
        <v>522</v>
      </c>
      <c r="G31" s="85">
        <v>484</v>
      </c>
      <c r="H31" s="84"/>
      <c r="I31" s="85">
        <v>467</v>
      </c>
      <c r="J31" s="84"/>
      <c r="K31" s="26">
        <f t="shared" si="0"/>
        <v>491</v>
      </c>
      <c r="L31" s="95">
        <v>474</v>
      </c>
      <c r="M31" s="84">
        <v>498</v>
      </c>
      <c r="N31" s="85">
        <v>517</v>
      </c>
      <c r="O31" s="84">
        <v>468</v>
      </c>
      <c r="P31" s="85">
        <v>446</v>
      </c>
      <c r="Q31" s="84"/>
      <c r="R31" s="33">
        <f t="shared" si="1"/>
        <v>480.6</v>
      </c>
      <c r="S31" s="26">
        <f t="shared" si="2"/>
        <v>484.5</v>
      </c>
      <c r="T31" s="34">
        <f t="shared" si="3"/>
        <v>3876</v>
      </c>
      <c r="U31" s="29">
        <f t="shared" si="4"/>
        <v>8</v>
      </c>
    </row>
    <row r="32" spans="1:21" ht="12.75">
      <c r="A32" s="21" t="s">
        <v>77</v>
      </c>
      <c r="B32" s="22" t="s">
        <v>78</v>
      </c>
      <c r="C32" s="23">
        <v>1359</v>
      </c>
      <c r="D32" s="24" t="s">
        <v>79</v>
      </c>
      <c r="E32" s="83">
        <v>474</v>
      </c>
      <c r="F32" s="84"/>
      <c r="G32" s="85">
        <v>498</v>
      </c>
      <c r="H32" s="84">
        <v>439</v>
      </c>
      <c r="I32" s="85">
        <v>487</v>
      </c>
      <c r="J32" s="84"/>
      <c r="K32" s="26">
        <f t="shared" si="0"/>
        <v>474.5</v>
      </c>
      <c r="L32" s="95">
        <v>511</v>
      </c>
      <c r="M32" s="84">
        <v>465</v>
      </c>
      <c r="N32" s="85">
        <v>526</v>
      </c>
      <c r="O32" s="84"/>
      <c r="P32" s="85">
        <v>454</v>
      </c>
      <c r="Q32" s="84"/>
      <c r="R32" s="33">
        <f t="shared" si="1"/>
        <v>489</v>
      </c>
      <c r="S32" s="26">
        <f t="shared" si="2"/>
        <v>481.75</v>
      </c>
      <c r="T32" s="34">
        <f t="shared" si="3"/>
        <v>3854</v>
      </c>
      <c r="U32" s="29">
        <f t="shared" si="4"/>
        <v>8</v>
      </c>
    </row>
    <row r="33" spans="1:21" ht="12.75">
      <c r="A33" s="21" t="s">
        <v>80</v>
      </c>
      <c r="B33" s="22" t="s">
        <v>81</v>
      </c>
      <c r="C33" s="23">
        <v>1160</v>
      </c>
      <c r="D33" s="24" t="s">
        <v>27</v>
      </c>
      <c r="E33" s="83">
        <v>476</v>
      </c>
      <c r="F33" s="84">
        <v>484</v>
      </c>
      <c r="G33" s="85">
        <v>486</v>
      </c>
      <c r="H33" s="84">
        <v>519</v>
      </c>
      <c r="I33" s="85">
        <v>457</v>
      </c>
      <c r="J33" s="84"/>
      <c r="K33" s="26">
        <f t="shared" si="0"/>
        <v>484.4</v>
      </c>
      <c r="L33" s="95"/>
      <c r="M33" s="84">
        <v>494</v>
      </c>
      <c r="N33" s="85">
        <v>475</v>
      </c>
      <c r="O33" s="84"/>
      <c r="P33" s="85">
        <v>457</v>
      </c>
      <c r="Q33" s="84">
        <v>478</v>
      </c>
      <c r="R33" s="33">
        <f t="shared" si="1"/>
        <v>476</v>
      </c>
      <c r="S33" s="26">
        <f t="shared" si="2"/>
        <v>480.6666666666667</v>
      </c>
      <c r="T33" s="34">
        <f t="shared" si="3"/>
        <v>4326</v>
      </c>
      <c r="U33" s="29">
        <f t="shared" si="4"/>
        <v>9</v>
      </c>
    </row>
    <row r="34" spans="1:21" ht="12.75">
      <c r="A34" s="21" t="s">
        <v>82</v>
      </c>
      <c r="B34" s="22" t="s">
        <v>83</v>
      </c>
      <c r="C34" s="23">
        <v>1133</v>
      </c>
      <c r="D34" s="24" t="s">
        <v>43</v>
      </c>
      <c r="E34" s="83">
        <v>484</v>
      </c>
      <c r="F34" s="84">
        <v>454</v>
      </c>
      <c r="G34" s="85">
        <v>510</v>
      </c>
      <c r="H34" s="84">
        <v>463</v>
      </c>
      <c r="I34" s="85">
        <v>490</v>
      </c>
      <c r="J34" s="84"/>
      <c r="K34" s="26">
        <f t="shared" si="0"/>
        <v>480.2</v>
      </c>
      <c r="L34" s="95">
        <v>487</v>
      </c>
      <c r="M34" s="84">
        <v>481</v>
      </c>
      <c r="N34" s="85">
        <v>469</v>
      </c>
      <c r="O34" s="84">
        <v>462</v>
      </c>
      <c r="P34" s="85">
        <v>497</v>
      </c>
      <c r="Q34" s="84">
        <v>462</v>
      </c>
      <c r="R34" s="33">
        <f t="shared" si="1"/>
        <v>476.3333333333333</v>
      </c>
      <c r="S34" s="26">
        <f t="shared" si="2"/>
        <v>478.09090909090907</v>
      </c>
      <c r="T34" s="34">
        <f t="shared" si="3"/>
        <v>5259</v>
      </c>
      <c r="U34" s="29">
        <f t="shared" si="4"/>
        <v>11</v>
      </c>
    </row>
    <row r="35" spans="1:21" ht="12.75">
      <c r="A35" s="21" t="s">
        <v>84</v>
      </c>
      <c r="B35" s="22" t="s">
        <v>85</v>
      </c>
      <c r="C35" s="23">
        <v>1194</v>
      </c>
      <c r="D35" s="24" t="s">
        <v>59</v>
      </c>
      <c r="E35" s="81"/>
      <c r="F35" s="84"/>
      <c r="G35" s="82">
        <v>487</v>
      </c>
      <c r="H35" s="80">
        <v>453</v>
      </c>
      <c r="I35" s="82">
        <v>482</v>
      </c>
      <c r="J35" s="80"/>
      <c r="K35" s="26">
        <f t="shared" si="0"/>
        <v>474</v>
      </c>
      <c r="L35" s="94"/>
      <c r="M35" s="84"/>
      <c r="N35" s="82">
        <v>498</v>
      </c>
      <c r="O35" s="80">
        <v>494</v>
      </c>
      <c r="P35" s="82">
        <v>448</v>
      </c>
      <c r="Q35" s="80">
        <v>479</v>
      </c>
      <c r="R35" s="33">
        <f t="shared" si="1"/>
        <v>479.75</v>
      </c>
      <c r="S35" s="26">
        <f t="shared" si="2"/>
        <v>477.2857142857143</v>
      </c>
      <c r="T35" s="34">
        <f t="shared" si="3"/>
        <v>3341</v>
      </c>
      <c r="U35" s="29">
        <f t="shared" si="4"/>
        <v>7</v>
      </c>
    </row>
    <row r="36" spans="1:21" ht="12.75">
      <c r="A36" s="21" t="s">
        <v>86</v>
      </c>
      <c r="B36" s="22" t="s">
        <v>87</v>
      </c>
      <c r="C36" s="23">
        <v>1010</v>
      </c>
      <c r="D36" s="24" t="s">
        <v>79</v>
      </c>
      <c r="E36" s="77">
        <v>479</v>
      </c>
      <c r="F36" s="84">
        <v>479</v>
      </c>
      <c r="G36" s="79">
        <v>483</v>
      </c>
      <c r="H36" s="78">
        <v>441</v>
      </c>
      <c r="I36" s="79">
        <v>453</v>
      </c>
      <c r="J36" s="78"/>
      <c r="K36" s="26">
        <f t="shared" si="0"/>
        <v>467</v>
      </c>
      <c r="L36" s="92">
        <v>507</v>
      </c>
      <c r="M36" s="84">
        <v>444</v>
      </c>
      <c r="N36" s="79">
        <v>544</v>
      </c>
      <c r="O36" s="78">
        <v>465</v>
      </c>
      <c r="P36" s="79"/>
      <c r="Q36" s="78"/>
      <c r="R36" s="33">
        <f t="shared" si="1"/>
        <v>490</v>
      </c>
      <c r="S36" s="26">
        <f t="shared" si="2"/>
        <v>477.22222222222223</v>
      </c>
      <c r="T36" s="34">
        <f t="shared" si="3"/>
        <v>4295</v>
      </c>
      <c r="U36" s="29">
        <f t="shared" si="4"/>
        <v>9</v>
      </c>
    </row>
    <row r="37" spans="1:21" ht="12.75">
      <c r="A37" s="35" t="s">
        <v>88</v>
      </c>
      <c r="B37" s="36" t="s">
        <v>89</v>
      </c>
      <c r="C37" s="37">
        <v>1036</v>
      </c>
      <c r="D37" s="38" t="s">
        <v>24</v>
      </c>
      <c r="E37" s="86">
        <v>512</v>
      </c>
      <c r="F37" s="87"/>
      <c r="G37" s="88"/>
      <c r="H37" s="87">
        <v>502</v>
      </c>
      <c r="I37" s="88">
        <v>513</v>
      </c>
      <c r="J37" s="87"/>
      <c r="K37" s="39">
        <f t="shared" si="0"/>
        <v>509</v>
      </c>
      <c r="L37" s="96">
        <v>470</v>
      </c>
      <c r="M37" s="87"/>
      <c r="N37" s="88">
        <v>466</v>
      </c>
      <c r="O37" s="87">
        <v>443</v>
      </c>
      <c r="P37" s="88">
        <v>428</v>
      </c>
      <c r="Q37" s="87"/>
      <c r="R37" s="40">
        <f t="shared" si="1"/>
        <v>451.75</v>
      </c>
      <c r="S37" s="39">
        <f t="shared" si="2"/>
        <v>476.2857142857143</v>
      </c>
      <c r="T37" s="41">
        <f t="shared" si="3"/>
        <v>3334</v>
      </c>
      <c r="U37" s="42">
        <f t="shared" si="4"/>
        <v>7</v>
      </c>
    </row>
    <row r="38" spans="1:21" ht="12.75">
      <c r="A38" s="21" t="s">
        <v>90</v>
      </c>
      <c r="B38" s="22" t="s">
        <v>91</v>
      </c>
      <c r="C38" s="23">
        <v>1106</v>
      </c>
      <c r="D38" s="24" t="s">
        <v>27</v>
      </c>
      <c r="E38" s="81"/>
      <c r="F38" s="80">
        <v>474</v>
      </c>
      <c r="G38" s="82"/>
      <c r="H38" s="80">
        <v>494</v>
      </c>
      <c r="I38" s="82"/>
      <c r="J38" s="80"/>
      <c r="K38" s="26">
        <f t="shared" si="0"/>
        <v>484</v>
      </c>
      <c r="L38" s="94">
        <v>460</v>
      </c>
      <c r="M38" s="80">
        <v>470</v>
      </c>
      <c r="N38" s="82">
        <v>493</v>
      </c>
      <c r="O38" s="80">
        <v>462</v>
      </c>
      <c r="P38" s="82">
        <v>465</v>
      </c>
      <c r="Q38" s="80"/>
      <c r="R38" s="33">
        <f t="shared" si="1"/>
        <v>470</v>
      </c>
      <c r="S38" s="26">
        <f t="shared" si="2"/>
        <v>474</v>
      </c>
      <c r="T38" s="34">
        <f t="shared" si="3"/>
        <v>3318</v>
      </c>
      <c r="U38" s="29">
        <f t="shared" si="4"/>
        <v>7</v>
      </c>
    </row>
    <row r="39" spans="1:21" ht="12.75">
      <c r="A39" s="21" t="s">
        <v>92</v>
      </c>
      <c r="B39" s="22" t="s">
        <v>93</v>
      </c>
      <c r="C39" s="23">
        <v>1251</v>
      </c>
      <c r="D39" s="24" t="s">
        <v>94</v>
      </c>
      <c r="E39" s="81"/>
      <c r="F39" s="80">
        <v>466</v>
      </c>
      <c r="G39" s="82">
        <v>446</v>
      </c>
      <c r="H39" s="80">
        <v>495</v>
      </c>
      <c r="I39" s="82">
        <v>492</v>
      </c>
      <c r="J39" s="80"/>
      <c r="K39" s="26">
        <f aca="true" t="shared" si="5" ref="K39:K70">AVERAGE(E39:J39)</f>
        <v>474.75</v>
      </c>
      <c r="L39" s="94"/>
      <c r="M39" s="80">
        <v>422</v>
      </c>
      <c r="N39" s="82">
        <v>471</v>
      </c>
      <c r="O39" s="80">
        <v>477</v>
      </c>
      <c r="P39" s="82"/>
      <c r="Q39" s="80"/>
      <c r="R39" s="33">
        <f aca="true" t="shared" si="6" ref="R39:R70">AVERAGE(L39:Q39)</f>
        <v>456.6666666666667</v>
      </c>
      <c r="S39" s="26">
        <f aca="true" t="shared" si="7" ref="S39:S70">AVERAGE(E39:J39,L39:Q39)</f>
        <v>467</v>
      </c>
      <c r="T39" s="34">
        <f aca="true" t="shared" si="8" ref="T39:T70">SUM(E39:J39,L39:Q39)</f>
        <v>3269</v>
      </c>
      <c r="U39" s="29">
        <f aca="true" t="shared" si="9" ref="U39:U70">COUNT(E39:J39,L39:Q39)</f>
        <v>7</v>
      </c>
    </row>
    <row r="40" spans="1:21" ht="13.5" thickBot="1">
      <c r="A40" s="21" t="s">
        <v>95</v>
      </c>
      <c r="B40" s="43" t="s">
        <v>96</v>
      </c>
      <c r="C40" s="44">
        <v>1551</v>
      </c>
      <c r="D40" s="45" t="s">
        <v>94</v>
      </c>
      <c r="E40" s="89"/>
      <c r="F40" s="90">
        <v>439</v>
      </c>
      <c r="G40" s="91">
        <v>438</v>
      </c>
      <c r="H40" s="90"/>
      <c r="I40" s="91">
        <v>506</v>
      </c>
      <c r="J40" s="90">
        <v>455</v>
      </c>
      <c r="K40" s="46">
        <f t="shared" si="5"/>
        <v>459.5</v>
      </c>
      <c r="L40" s="97">
        <v>465</v>
      </c>
      <c r="M40" s="90">
        <v>440</v>
      </c>
      <c r="N40" s="91">
        <v>434</v>
      </c>
      <c r="O40" s="90"/>
      <c r="P40" s="91"/>
      <c r="Q40" s="90"/>
      <c r="R40" s="47">
        <f t="shared" si="6"/>
        <v>446.3333333333333</v>
      </c>
      <c r="S40" s="46">
        <f t="shared" si="7"/>
        <v>453.85714285714283</v>
      </c>
      <c r="T40" s="48">
        <f t="shared" si="8"/>
        <v>3177</v>
      </c>
      <c r="U40" s="49">
        <f t="shared" si="9"/>
        <v>7</v>
      </c>
    </row>
    <row r="41" spans="1:21" ht="13.5" thickTop="1">
      <c r="A41" s="21" t="s">
        <v>97</v>
      </c>
      <c r="B41" s="50" t="s">
        <v>98</v>
      </c>
      <c r="C41" s="23">
        <v>1799</v>
      </c>
      <c r="D41" s="24" t="s">
        <v>48</v>
      </c>
      <c r="E41" s="51"/>
      <c r="F41" s="52"/>
      <c r="G41" s="53"/>
      <c r="H41" s="54"/>
      <c r="I41" s="53"/>
      <c r="J41" s="54"/>
      <c r="K41" s="55" t="e">
        <f t="shared" si="5"/>
        <v>#DIV/0!</v>
      </c>
      <c r="L41" s="32"/>
      <c r="M41" s="25"/>
      <c r="N41" s="31">
        <v>588</v>
      </c>
      <c r="O41" s="25"/>
      <c r="P41" s="31"/>
      <c r="Q41" s="25"/>
      <c r="R41" s="56">
        <f t="shared" si="6"/>
        <v>588</v>
      </c>
      <c r="S41" s="55">
        <f t="shared" si="7"/>
        <v>588</v>
      </c>
      <c r="T41" s="57">
        <f t="shared" si="8"/>
        <v>588</v>
      </c>
      <c r="U41" s="29">
        <f t="shared" si="9"/>
        <v>1</v>
      </c>
    </row>
    <row r="42" spans="1:21" ht="12.75">
      <c r="A42" s="21" t="s">
        <v>99</v>
      </c>
      <c r="B42" s="50" t="s">
        <v>100</v>
      </c>
      <c r="C42" s="23">
        <v>1181</v>
      </c>
      <c r="D42" s="24" t="s">
        <v>24</v>
      </c>
      <c r="E42" s="58"/>
      <c r="F42" s="52"/>
      <c r="G42" s="31">
        <v>583</v>
      </c>
      <c r="H42" s="52"/>
      <c r="I42" s="59"/>
      <c r="J42" s="52"/>
      <c r="K42" s="55">
        <f t="shared" si="5"/>
        <v>583</v>
      </c>
      <c r="L42" s="32"/>
      <c r="M42" s="25"/>
      <c r="N42" s="31"/>
      <c r="O42" s="25"/>
      <c r="P42" s="31"/>
      <c r="Q42" s="25"/>
      <c r="R42" s="56" t="e">
        <f t="shared" si="6"/>
        <v>#DIV/0!</v>
      </c>
      <c r="S42" s="55">
        <f t="shared" si="7"/>
        <v>583</v>
      </c>
      <c r="T42" s="57">
        <f t="shared" si="8"/>
        <v>583</v>
      </c>
      <c r="U42" s="60">
        <f t="shared" si="9"/>
        <v>1</v>
      </c>
    </row>
    <row r="43" spans="1:21" ht="12.75">
      <c r="A43" s="21" t="s">
        <v>101</v>
      </c>
      <c r="B43" s="50" t="s">
        <v>102</v>
      </c>
      <c r="C43" s="23">
        <v>1999</v>
      </c>
      <c r="D43" s="24" t="s">
        <v>24</v>
      </c>
      <c r="E43" s="30"/>
      <c r="F43" s="25"/>
      <c r="G43" s="31">
        <v>581</v>
      </c>
      <c r="H43" s="25"/>
      <c r="I43" s="31"/>
      <c r="J43" s="25"/>
      <c r="K43" s="55">
        <f t="shared" si="5"/>
        <v>581</v>
      </c>
      <c r="L43" s="32"/>
      <c r="M43" s="25"/>
      <c r="N43" s="31"/>
      <c r="O43" s="25"/>
      <c r="P43" s="31"/>
      <c r="Q43" s="25"/>
      <c r="R43" s="56" t="e">
        <f t="shared" si="6"/>
        <v>#DIV/0!</v>
      </c>
      <c r="S43" s="55">
        <f t="shared" si="7"/>
        <v>581</v>
      </c>
      <c r="T43" s="57">
        <f t="shared" si="8"/>
        <v>581</v>
      </c>
      <c r="U43" s="29">
        <f t="shared" si="9"/>
        <v>1</v>
      </c>
    </row>
    <row r="44" spans="1:21" ht="12.75">
      <c r="A44" s="21" t="s">
        <v>103</v>
      </c>
      <c r="B44" s="50" t="s">
        <v>104</v>
      </c>
      <c r="C44" s="23">
        <v>1797</v>
      </c>
      <c r="D44" s="24" t="s">
        <v>19</v>
      </c>
      <c r="E44" s="30"/>
      <c r="F44" s="25"/>
      <c r="G44" s="31"/>
      <c r="H44" s="25"/>
      <c r="I44" s="31"/>
      <c r="J44" s="25"/>
      <c r="K44" s="55" t="e">
        <f t="shared" si="5"/>
        <v>#DIV/0!</v>
      </c>
      <c r="L44" s="32">
        <v>562</v>
      </c>
      <c r="M44" s="25"/>
      <c r="N44" s="31"/>
      <c r="O44" s="25"/>
      <c r="P44" s="31"/>
      <c r="Q44" s="25"/>
      <c r="R44" s="56">
        <f t="shared" si="6"/>
        <v>562</v>
      </c>
      <c r="S44" s="55">
        <f t="shared" si="7"/>
        <v>562</v>
      </c>
      <c r="T44" s="57">
        <f t="shared" si="8"/>
        <v>562</v>
      </c>
      <c r="U44" s="29">
        <f t="shared" si="9"/>
        <v>1</v>
      </c>
    </row>
    <row r="45" spans="1:21" ht="12.75">
      <c r="A45" s="21" t="s">
        <v>105</v>
      </c>
      <c r="B45" s="50" t="s">
        <v>106</v>
      </c>
      <c r="C45" s="23">
        <v>1482</v>
      </c>
      <c r="D45" s="24" t="s">
        <v>19</v>
      </c>
      <c r="E45" s="30"/>
      <c r="F45" s="25">
        <v>559</v>
      </c>
      <c r="G45" s="31">
        <v>585</v>
      </c>
      <c r="H45" s="25"/>
      <c r="I45" s="31"/>
      <c r="J45" s="25">
        <v>607</v>
      </c>
      <c r="K45" s="55">
        <f t="shared" si="5"/>
        <v>583.6666666666666</v>
      </c>
      <c r="L45" s="32"/>
      <c r="M45" s="25">
        <v>522</v>
      </c>
      <c r="N45" s="31">
        <v>532</v>
      </c>
      <c r="O45" s="25">
        <v>526</v>
      </c>
      <c r="P45" s="31"/>
      <c r="Q45" s="25"/>
      <c r="R45" s="56">
        <f t="shared" si="6"/>
        <v>526.6666666666666</v>
      </c>
      <c r="S45" s="55">
        <f t="shared" si="7"/>
        <v>555.1666666666666</v>
      </c>
      <c r="T45" s="57">
        <f t="shared" si="8"/>
        <v>3331</v>
      </c>
      <c r="U45" s="29">
        <f t="shared" si="9"/>
        <v>6</v>
      </c>
    </row>
    <row r="46" spans="1:21" ht="12.75">
      <c r="A46" s="21" t="s">
        <v>107</v>
      </c>
      <c r="B46" s="50" t="s">
        <v>108</v>
      </c>
      <c r="C46" s="23">
        <v>1966</v>
      </c>
      <c r="D46" s="24" t="s">
        <v>19</v>
      </c>
      <c r="E46" s="30">
        <v>540</v>
      </c>
      <c r="F46" s="25">
        <v>570</v>
      </c>
      <c r="G46" s="31"/>
      <c r="H46" s="25"/>
      <c r="I46" s="31"/>
      <c r="J46" s="25">
        <v>586</v>
      </c>
      <c r="K46" s="55">
        <f t="shared" si="5"/>
        <v>565.3333333333334</v>
      </c>
      <c r="L46" s="32"/>
      <c r="M46" s="25"/>
      <c r="N46" s="31"/>
      <c r="O46" s="25"/>
      <c r="P46" s="31">
        <v>521</v>
      </c>
      <c r="Q46" s="25"/>
      <c r="R46" s="56">
        <f t="shared" si="6"/>
        <v>521</v>
      </c>
      <c r="S46" s="55">
        <f t="shared" si="7"/>
        <v>554.25</v>
      </c>
      <c r="T46" s="57">
        <f t="shared" si="8"/>
        <v>2217</v>
      </c>
      <c r="U46" s="29">
        <f t="shared" si="9"/>
        <v>4</v>
      </c>
    </row>
    <row r="47" spans="1:21" ht="12.75">
      <c r="A47" s="21" t="s">
        <v>109</v>
      </c>
      <c r="B47" s="50" t="s">
        <v>110</v>
      </c>
      <c r="C47" s="23">
        <v>1155</v>
      </c>
      <c r="D47" s="24" t="s">
        <v>64</v>
      </c>
      <c r="E47" s="30"/>
      <c r="F47" s="25"/>
      <c r="G47" s="31"/>
      <c r="H47" s="25"/>
      <c r="I47" s="31"/>
      <c r="J47" s="25">
        <v>552</v>
      </c>
      <c r="K47" s="55">
        <f t="shared" si="5"/>
        <v>552</v>
      </c>
      <c r="L47" s="32"/>
      <c r="M47" s="25"/>
      <c r="N47" s="31"/>
      <c r="O47" s="25"/>
      <c r="P47" s="31"/>
      <c r="Q47" s="25"/>
      <c r="R47" s="56" t="e">
        <f t="shared" si="6"/>
        <v>#DIV/0!</v>
      </c>
      <c r="S47" s="55">
        <f t="shared" si="7"/>
        <v>552</v>
      </c>
      <c r="T47" s="57">
        <f t="shared" si="8"/>
        <v>552</v>
      </c>
      <c r="U47" s="29">
        <f t="shared" si="9"/>
        <v>1</v>
      </c>
    </row>
    <row r="48" spans="1:21" ht="12.75">
      <c r="A48" s="21" t="s">
        <v>111</v>
      </c>
      <c r="B48" s="50" t="s">
        <v>112</v>
      </c>
      <c r="C48" s="23">
        <v>9002</v>
      </c>
      <c r="D48" s="24" t="s">
        <v>19</v>
      </c>
      <c r="E48" s="30"/>
      <c r="F48" s="25"/>
      <c r="G48" s="31"/>
      <c r="H48" s="25">
        <v>571</v>
      </c>
      <c r="I48" s="31">
        <v>542</v>
      </c>
      <c r="J48" s="25"/>
      <c r="K48" s="55">
        <f t="shared" si="5"/>
        <v>556.5</v>
      </c>
      <c r="L48" s="32"/>
      <c r="M48" s="25"/>
      <c r="N48" s="31">
        <v>539</v>
      </c>
      <c r="O48" s="25">
        <v>554</v>
      </c>
      <c r="P48" s="31"/>
      <c r="Q48" s="25"/>
      <c r="R48" s="56">
        <f t="shared" si="6"/>
        <v>546.5</v>
      </c>
      <c r="S48" s="55">
        <f t="shared" si="7"/>
        <v>551.5</v>
      </c>
      <c r="T48" s="57">
        <f t="shared" si="8"/>
        <v>2206</v>
      </c>
      <c r="U48" s="29">
        <f t="shared" si="9"/>
        <v>4</v>
      </c>
    </row>
    <row r="49" spans="1:21" ht="12.75">
      <c r="A49" s="21" t="s">
        <v>113</v>
      </c>
      <c r="B49" s="50" t="s">
        <v>114</v>
      </c>
      <c r="C49" s="23">
        <v>2239</v>
      </c>
      <c r="D49" s="24" t="s">
        <v>24</v>
      </c>
      <c r="E49" s="30"/>
      <c r="F49" s="25"/>
      <c r="G49" s="31">
        <v>551</v>
      </c>
      <c r="H49" s="25"/>
      <c r="I49" s="31"/>
      <c r="J49" s="25"/>
      <c r="K49" s="55">
        <f t="shared" si="5"/>
        <v>551</v>
      </c>
      <c r="L49" s="32"/>
      <c r="M49" s="25"/>
      <c r="N49" s="31"/>
      <c r="O49" s="25"/>
      <c r="P49" s="31"/>
      <c r="Q49" s="25"/>
      <c r="R49" s="56" t="e">
        <f t="shared" si="6"/>
        <v>#DIV/0!</v>
      </c>
      <c r="S49" s="55">
        <f t="shared" si="7"/>
        <v>551</v>
      </c>
      <c r="T49" s="57">
        <f t="shared" si="8"/>
        <v>551</v>
      </c>
      <c r="U49" s="29">
        <f t="shared" si="9"/>
        <v>1</v>
      </c>
    </row>
    <row r="50" spans="1:21" ht="12.75">
      <c r="A50" s="21" t="s">
        <v>115</v>
      </c>
      <c r="B50" s="50" t="s">
        <v>116</v>
      </c>
      <c r="C50" s="23">
        <v>1766</v>
      </c>
      <c r="D50" s="24" t="s">
        <v>35</v>
      </c>
      <c r="E50" s="30"/>
      <c r="F50" s="25"/>
      <c r="G50" s="31"/>
      <c r="H50" s="25"/>
      <c r="I50" s="31">
        <v>539</v>
      </c>
      <c r="J50" s="25"/>
      <c r="K50" s="55">
        <f t="shared" si="5"/>
        <v>539</v>
      </c>
      <c r="L50" s="32"/>
      <c r="M50" s="25"/>
      <c r="N50" s="31"/>
      <c r="O50" s="25"/>
      <c r="P50" s="31"/>
      <c r="Q50" s="25"/>
      <c r="R50" s="56" t="e">
        <f t="shared" si="6"/>
        <v>#DIV/0!</v>
      </c>
      <c r="S50" s="55">
        <f t="shared" si="7"/>
        <v>539</v>
      </c>
      <c r="T50" s="57">
        <f t="shared" si="8"/>
        <v>539</v>
      </c>
      <c r="U50" s="29">
        <f t="shared" si="9"/>
        <v>1</v>
      </c>
    </row>
    <row r="51" spans="1:21" ht="12.75">
      <c r="A51" s="21" t="s">
        <v>117</v>
      </c>
      <c r="B51" s="50" t="s">
        <v>118</v>
      </c>
      <c r="C51" s="23">
        <v>1690</v>
      </c>
      <c r="D51" s="24" t="s">
        <v>79</v>
      </c>
      <c r="E51" s="30">
        <v>544</v>
      </c>
      <c r="F51" s="25"/>
      <c r="G51" s="31"/>
      <c r="H51" s="25"/>
      <c r="I51" s="31"/>
      <c r="J51" s="25"/>
      <c r="K51" s="55">
        <f t="shared" si="5"/>
        <v>544</v>
      </c>
      <c r="L51" s="32">
        <v>532</v>
      </c>
      <c r="M51" s="25"/>
      <c r="N51" s="31"/>
      <c r="O51" s="25"/>
      <c r="P51" s="31"/>
      <c r="Q51" s="25"/>
      <c r="R51" s="56">
        <f t="shared" si="6"/>
        <v>532</v>
      </c>
      <c r="S51" s="55">
        <f t="shared" si="7"/>
        <v>538</v>
      </c>
      <c r="T51" s="57">
        <f t="shared" si="8"/>
        <v>1076</v>
      </c>
      <c r="U51" s="29">
        <f t="shared" si="9"/>
        <v>2</v>
      </c>
    </row>
    <row r="52" spans="1:21" ht="12.75">
      <c r="A52" s="21" t="s">
        <v>119</v>
      </c>
      <c r="B52" s="50" t="s">
        <v>120</v>
      </c>
      <c r="C52" s="23">
        <v>1757</v>
      </c>
      <c r="D52" s="24" t="s">
        <v>59</v>
      </c>
      <c r="E52" s="30"/>
      <c r="F52" s="25"/>
      <c r="G52" s="31"/>
      <c r="H52" s="25">
        <v>526</v>
      </c>
      <c r="I52" s="31"/>
      <c r="J52" s="25"/>
      <c r="K52" s="55">
        <f t="shared" si="5"/>
        <v>526</v>
      </c>
      <c r="L52" s="32">
        <v>513</v>
      </c>
      <c r="M52" s="25"/>
      <c r="N52" s="31"/>
      <c r="O52" s="25">
        <v>614</v>
      </c>
      <c r="P52" s="31">
        <v>497</v>
      </c>
      <c r="Q52" s="25"/>
      <c r="R52" s="56">
        <f t="shared" si="6"/>
        <v>541.3333333333334</v>
      </c>
      <c r="S52" s="55">
        <f t="shared" si="7"/>
        <v>537.5</v>
      </c>
      <c r="T52" s="57">
        <f t="shared" si="8"/>
        <v>2150</v>
      </c>
      <c r="U52" s="29">
        <f t="shared" si="9"/>
        <v>4</v>
      </c>
    </row>
    <row r="53" spans="1:21" ht="12.75">
      <c r="A53" s="21" t="s">
        <v>121</v>
      </c>
      <c r="B53" s="50" t="s">
        <v>122</v>
      </c>
      <c r="C53" s="23">
        <v>1141</v>
      </c>
      <c r="D53" s="24" t="s">
        <v>79</v>
      </c>
      <c r="E53" s="30"/>
      <c r="F53" s="25"/>
      <c r="G53" s="31"/>
      <c r="H53" s="25"/>
      <c r="I53" s="31"/>
      <c r="J53" s="25">
        <v>537</v>
      </c>
      <c r="K53" s="55">
        <f t="shared" si="5"/>
        <v>537</v>
      </c>
      <c r="L53" s="32"/>
      <c r="M53" s="25"/>
      <c r="N53" s="31"/>
      <c r="O53" s="25"/>
      <c r="P53" s="31"/>
      <c r="Q53" s="25"/>
      <c r="R53" s="56" t="e">
        <f t="shared" si="6"/>
        <v>#DIV/0!</v>
      </c>
      <c r="S53" s="55">
        <f t="shared" si="7"/>
        <v>537</v>
      </c>
      <c r="T53" s="57">
        <f t="shared" si="8"/>
        <v>537</v>
      </c>
      <c r="U53" s="29">
        <f t="shared" si="9"/>
        <v>1</v>
      </c>
    </row>
    <row r="54" spans="1:21" ht="12.75">
      <c r="A54" s="21" t="s">
        <v>123</v>
      </c>
      <c r="B54" s="50" t="s">
        <v>124</v>
      </c>
      <c r="C54" s="23">
        <v>2061</v>
      </c>
      <c r="D54" s="24" t="s">
        <v>27</v>
      </c>
      <c r="E54" s="30"/>
      <c r="F54" s="25"/>
      <c r="G54" s="31"/>
      <c r="H54" s="25"/>
      <c r="I54" s="31">
        <v>537</v>
      </c>
      <c r="J54" s="25"/>
      <c r="K54" s="55">
        <f t="shared" si="5"/>
        <v>537</v>
      </c>
      <c r="L54" s="32"/>
      <c r="M54" s="25"/>
      <c r="N54" s="31"/>
      <c r="O54" s="25"/>
      <c r="P54" s="31"/>
      <c r="Q54" s="25"/>
      <c r="R54" s="56" t="e">
        <f t="shared" si="6"/>
        <v>#DIV/0!</v>
      </c>
      <c r="S54" s="55">
        <f t="shared" si="7"/>
        <v>537</v>
      </c>
      <c r="T54" s="57">
        <f t="shared" si="8"/>
        <v>537</v>
      </c>
      <c r="U54" s="29">
        <f t="shared" si="9"/>
        <v>1</v>
      </c>
    </row>
    <row r="55" spans="1:21" ht="12.75">
      <c r="A55" s="21" t="s">
        <v>125</v>
      </c>
      <c r="B55" s="50" t="s">
        <v>126</v>
      </c>
      <c r="C55" s="23">
        <v>1057</v>
      </c>
      <c r="D55" s="24" t="s">
        <v>24</v>
      </c>
      <c r="E55" s="30">
        <v>559</v>
      </c>
      <c r="F55" s="25">
        <v>556</v>
      </c>
      <c r="G55" s="31"/>
      <c r="H55" s="25"/>
      <c r="I55" s="31">
        <v>551</v>
      </c>
      <c r="J55" s="25"/>
      <c r="K55" s="55">
        <f t="shared" si="5"/>
        <v>555.3333333333334</v>
      </c>
      <c r="L55" s="32"/>
      <c r="M55" s="25">
        <v>518</v>
      </c>
      <c r="N55" s="31">
        <v>534</v>
      </c>
      <c r="O55" s="25"/>
      <c r="P55" s="31">
        <v>503</v>
      </c>
      <c r="Q55" s="25"/>
      <c r="R55" s="56">
        <f t="shared" si="6"/>
        <v>518.3333333333334</v>
      </c>
      <c r="S55" s="55">
        <f t="shared" si="7"/>
        <v>536.8333333333334</v>
      </c>
      <c r="T55" s="57">
        <f t="shared" si="8"/>
        <v>3221</v>
      </c>
      <c r="U55" s="29">
        <f t="shared" si="9"/>
        <v>6</v>
      </c>
    </row>
    <row r="56" spans="1:21" ht="12.75">
      <c r="A56" s="21" t="s">
        <v>127</v>
      </c>
      <c r="B56" s="50" t="s">
        <v>128</v>
      </c>
      <c r="C56" s="23">
        <v>1055</v>
      </c>
      <c r="D56" s="24" t="s">
        <v>64</v>
      </c>
      <c r="E56" s="30"/>
      <c r="F56" s="25"/>
      <c r="G56" s="31"/>
      <c r="H56" s="25"/>
      <c r="I56" s="31"/>
      <c r="J56" s="25"/>
      <c r="K56" s="55" t="e">
        <f t="shared" si="5"/>
        <v>#DIV/0!</v>
      </c>
      <c r="L56" s="32">
        <v>519</v>
      </c>
      <c r="M56" s="25">
        <v>514</v>
      </c>
      <c r="N56" s="31"/>
      <c r="O56" s="25">
        <v>544</v>
      </c>
      <c r="P56" s="31">
        <v>567</v>
      </c>
      <c r="Q56" s="25"/>
      <c r="R56" s="56">
        <f t="shared" si="6"/>
        <v>536</v>
      </c>
      <c r="S56" s="55">
        <f t="shared" si="7"/>
        <v>536</v>
      </c>
      <c r="T56" s="57">
        <f t="shared" si="8"/>
        <v>2144</v>
      </c>
      <c r="U56" s="29">
        <f t="shared" si="9"/>
        <v>4</v>
      </c>
    </row>
    <row r="57" spans="1:21" ht="12.75">
      <c r="A57" s="21" t="s">
        <v>129</v>
      </c>
      <c r="B57" s="50" t="s">
        <v>130</v>
      </c>
      <c r="C57" s="23">
        <v>1159</v>
      </c>
      <c r="D57" s="24" t="s">
        <v>64</v>
      </c>
      <c r="E57" s="30"/>
      <c r="F57" s="25"/>
      <c r="G57" s="31"/>
      <c r="H57" s="25"/>
      <c r="I57" s="31"/>
      <c r="J57" s="25"/>
      <c r="K57" s="55" t="e">
        <f t="shared" si="5"/>
        <v>#DIV/0!</v>
      </c>
      <c r="L57" s="32">
        <v>533</v>
      </c>
      <c r="M57" s="25"/>
      <c r="N57" s="31"/>
      <c r="O57" s="25"/>
      <c r="P57" s="31"/>
      <c r="Q57" s="25"/>
      <c r="R57" s="56">
        <f t="shared" si="6"/>
        <v>533</v>
      </c>
      <c r="S57" s="55">
        <f t="shared" si="7"/>
        <v>533</v>
      </c>
      <c r="T57" s="57">
        <f t="shared" si="8"/>
        <v>533</v>
      </c>
      <c r="U57" s="29">
        <f t="shared" si="9"/>
        <v>1</v>
      </c>
    </row>
    <row r="58" spans="1:21" ht="12.75">
      <c r="A58" s="21" t="s">
        <v>131</v>
      </c>
      <c r="B58" s="50" t="s">
        <v>132</v>
      </c>
      <c r="C58" s="23">
        <v>1753</v>
      </c>
      <c r="D58" s="24" t="s">
        <v>59</v>
      </c>
      <c r="E58" s="30">
        <v>508</v>
      </c>
      <c r="F58" s="25"/>
      <c r="G58" s="31">
        <v>577</v>
      </c>
      <c r="H58" s="25"/>
      <c r="I58" s="31"/>
      <c r="J58" s="25"/>
      <c r="K58" s="55">
        <f t="shared" si="5"/>
        <v>542.5</v>
      </c>
      <c r="L58" s="32">
        <v>512</v>
      </c>
      <c r="M58" s="25">
        <v>525</v>
      </c>
      <c r="N58" s="31"/>
      <c r="O58" s="25"/>
      <c r="P58" s="31"/>
      <c r="Q58" s="25"/>
      <c r="R58" s="56">
        <f t="shared" si="6"/>
        <v>518.5</v>
      </c>
      <c r="S58" s="55">
        <f t="shared" si="7"/>
        <v>530.5</v>
      </c>
      <c r="T58" s="57">
        <f t="shared" si="8"/>
        <v>2122</v>
      </c>
      <c r="U58" s="29">
        <f t="shared" si="9"/>
        <v>4</v>
      </c>
    </row>
    <row r="59" spans="1:21" ht="12.75">
      <c r="A59" s="21" t="s">
        <v>133</v>
      </c>
      <c r="B59" s="50" t="s">
        <v>134</v>
      </c>
      <c r="C59" s="23"/>
      <c r="D59" s="24" t="s">
        <v>19</v>
      </c>
      <c r="E59" s="30"/>
      <c r="F59" s="25"/>
      <c r="G59" s="31"/>
      <c r="H59" s="25"/>
      <c r="I59" s="31">
        <v>507</v>
      </c>
      <c r="J59" s="25">
        <v>553</v>
      </c>
      <c r="K59" s="55">
        <f t="shared" si="5"/>
        <v>530</v>
      </c>
      <c r="L59" s="32"/>
      <c r="M59" s="25"/>
      <c r="N59" s="31"/>
      <c r="O59" s="25"/>
      <c r="P59" s="31"/>
      <c r="Q59" s="25"/>
      <c r="R59" s="56" t="e">
        <f t="shared" si="6"/>
        <v>#DIV/0!</v>
      </c>
      <c r="S59" s="55">
        <f t="shared" si="7"/>
        <v>530</v>
      </c>
      <c r="T59" s="57">
        <f t="shared" si="8"/>
        <v>1060</v>
      </c>
      <c r="U59" s="29">
        <f t="shared" si="9"/>
        <v>2</v>
      </c>
    </row>
    <row r="60" spans="1:21" ht="12.75">
      <c r="A60" s="21" t="s">
        <v>135</v>
      </c>
      <c r="B60" s="50" t="s">
        <v>136</v>
      </c>
      <c r="C60" s="23">
        <v>1600</v>
      </c>
      <c r="D60" s="24" t="s">
        <v>24</v>
      </c>
      <c r="E60" s="30"/>
      <c r="F60" s="25"/>
      <c r="G60" s="31"/>
      <c r="H60" s="25">
        <v>564</v>
      </c>
      <c r="I60" s="31"/>
      <c r="J60" s="25"/>
      <c r="K60" s="55">
        <f t="shared" si="5"/>
        <v>564</v>
      </c>
      <c r="L60" s="32">
        <v>495</v>
      </c>
      <c r="M60" s="25"/>
      <c r="N60" s="31"/>
      <c r="O60" s="25"/>
      <c r="P60" s="31"/>
      <c r="Q60" s="25"/>
      <c r="R60" s="56">
        <f t="shared" si="6"/>
        <v>495</v>
      </c>
      <c r="S60" s="55">
        <f t="shared" si="7"/>
        <v>529.5</v>
      </c>
      <c r="T60" s="57">
        <f t="shared" si="8"/>
        <v>1059</v>
      </c>
      <c r="U60" s="29">
        <f t="shared" si="9"/>
        <v>2</v>
      </c>
    </row>
    <row r="61" spans="1:21" ht="12.75">
      <c r="A61" s="21" t="s">
        <v>137</v>
      </c>
      <c r="B61" s="50" t="s">
        <v>138</v>
      </c>
      <c r="C61" s="23">
        <v>1543</v>
      </c>
      <c r="D61" s="24" t="s">
        <v>27</v>
      </c>
      <c r="E61" s="30"/>
      <c r="F61" s="25"/>
      <c r="G61" s="31"/>
      <c r="H61" s="25"/>
      <c r="I61" s="31">
        <v>486</v>
      </c>
      <c r="J61" s="25"/>
      <c r="K61" s="55">
        <f t="shared" si="5"/>
        <v>486</v>
      </c>
      <c r="L61" s="32"/>
      <c r="M61" s="25"/>
      <c r="N61" s="31"/>
      <c r="O61" s="25"/>
      <c r="P61" s="31"/>
      <c r="Q61" s="25">
        <v>557</v>
      </c>
      <c r="R61" s="56">
        <f t="shared" si="6"/>
        <v>557</v>
      </c>
      <c r="S61" s="55">
        <f t="shared" si="7"/>
        <v>521.5</v>
      </c>
      <c r="T61" s="57">
        <f t="shared" si="8"/>
        <v>1043</v>
      </c>
      <c r="U61" s="29">
        <f t="shared" si="9"/>
        <v>2</v>
      </c>
    </row>
    <row r="62" spans="1:21" ht="12.75">
      <c r="A62" s="21" t="s">
        <v>139</v>
      </c>
      <c r="B62" s="50" t="s">
        <v>140</v>
      </c>
      <c r="C62" s="23">
        <v>2172</v>
      </c>
      <c r="D62" s="24" t="s">
        <v>94</v>
      </c>
      <c r="E62" s="30"/>
      <c r="F62" s="25"/>
      <c r="G62" s="31"/>
      <c r="H62" s="25"/>
      <c r="I62" s="31"/>
      <c r="J62" s="25">
        <v>520</v>
      </c>
      <c r="K62" s="55">
        <f t="shared" si="5"/>
        <v>520</v>
      </c>
      <c r="L62" s="32"/>
      <c r="M62" s="25"/>
      <c r="N62" s="31"/>
      <c r="O62" s="25"/>
      <c r="P62" s="31"/>
      <c r="Q62" s="25"/>
      <c r="R62" s="56" t="e">
        <f t="shared" si="6"/>
        <v>#DIV/0!</v>
      </c>
      <c r="S62" s="55">
        <f t="shared" si="7"/>
        <v>520</v>
      </c>
      <c r="T62" s="57">
        <f t="shared" si="8"/>
        <v>520</v>
      </c>
      <c r="U62" s="29">
        <f t="shared" si="9"/>
        <v>1</v>
      </c>
    </row>
    <row r="63" spans="1:21" ht="12.75">
      <c r="A63" s="21" t="s">
        <v>141</v>
      </c>
      <c r="B63" s="50" t="s">
        <v>142</v>
      </c>
      <c r="C63" s="23">
        <v>2008</v>
      </c>
      <c r="D63" s="24" t="s">
        <v>79</v>
      </c>
      <c r="E63" s="30"/>
      <c r="F63" s="25"/>
      <c r="G63" s="31"/>
      <c r="H63" s="25"/>
      <c r="I63" s="31"/>
      <c r="J63" s="25">
        <v>519</v>
      </c>
      <c r="K63" s="55">
        <f t="shared" si="5"/>
        <v>519</v>
      </c>
      <c r="L63" s="32"/>
      <c r="M63" s="25"/>
      <c r="N63" s="31"/>
      <c r="O63" s="25"/>
      <c r="P63" s="31"/>
      <c r="Q63" s="25"/>
      <c r="R63" s="56" t="e">
        <f t="shared" si="6"/>
        <v>#DIV/0!</v>
      </c>
      <c r="S63" s="55">
        <f t="shared" si="7"/>
        <v>519</v>
      </c>
      <c r="T63" s="57">
        <f t="shared" si="8"/>
        <v>519</v>
      </c>
      <c r="U63" s="29">
        <f t="shared" si="9"/>
        <v>1</v>
      </c>
    </row>
    <row r="64" spans="1:21" ht="12.75">
      <c r="A64" s="21" t="s">
        <v>143</v>
      </c>
      <c r="B64" s="50" t="s">
        <v>144</v>
      </c>
      <c r="C64" s="23">
        <v>1198</v>
      </c>
      <c r="D64" s="24" t="s">
        <v>35</v>
      </c>
      <c r="E64" s="30"/>
      <c r="F64" s="25"/>
      <c r="G64" s="31"/>
      <c r="H64" s="25"/>
      <c r="I64" s="31"/>
      <c r="J64" s="25"/>
      <c r="K64" s="55" t="e">
        <f t="shared" si="5"/>
        <v>#DIV/0!</v>
      </c>
      <c r="L64" s="32"/>
      <c r="M64" s="25"/>
      <c r="N64" s="31"/>
      <c r="O64" s="25"/>
      <c r="P64" s="31"/>
      <c r="Q64" s="25">
        <v>519</v>
      </c>
      <c r="R64" s="56">
        <f t="shared" si="6"/>
        <v>519</v>
      </c>
      <c r="S64" s="55">
        <f t="shared" si="7"/>
        <v>519</v>
      </c>
      <c r="T64" s="57">
        <f t="shared" si="8"/>
        <v>519</v>
      </c>
      <c r="U64" s="29">
        <f t="shared" si="9"/>
        <v>1</v>
      </c>
    </row>
    <row r="65" spans="1:21" ht="12.75">
      <c r="A65" s="21" t="s">
        <v>145</v>
      </c>
      <c r="B65" s="50" t="s">
        <v>146</v>
      </c>
      <c r="C65" s="23">
        <v>2275</v>
      </c>
      <c r="D65" s="24" t="s">
        <v>48</v>
      </c>
      <c r="E65" s="30"/>
      <c r="F65" s="25"/>
      <c r="G65" s="31"/>
      <c r="H65" s="25"/>
      <c r="I65" s="31"/>
      <c r="J65" s="25"/>
      <c r="K65" s="55" t="e">
        <f t="shared" si="5"/>
        <v>#DIV/0!</v>
      </c>
      <c r="L65" s="32"/>
      <c r="M65" s="25"/>
      <c r="N65" s="31"/>
      <c r="O65" s="25">
        <v>503</v>
      </c>
      <c r="P65" s="31">
        <v>534</v>
      </c>
      <c r="Q65" s="25"/>
      <c r="R65" s="56">
        <f t="shared" si="6"/>
        <v>518.5</v>
      </c>
      <c r="S65" s="55">
        <f t="shared" si="7"/>
        <v>518.5</v>
      </c>
      <c r="T65" s="57">
        <f t="shared" si="8"/>
        <v>1037</v>
      </c>
      <c r="U65" s="29">
        <f t="shared" si="9"/>
        <v>2</v>
      </c>
    </row>
    <row r="66" spans="1:21" ht="12.75">
      <c r="A66" s="21" t="s">
        <v>147</v>
      </c>
      <c r="B66" s="50" t="s">
        <v>148</v>
      </c>
      <c r="C66" s="23">
        <v>1488</v>
      </c>
      <c r="D66" s="24" t="s">
        <v>19</v>
      </c>
      <c r="E66" s="30"/>
      <c r="F66" s="25">
        <v>566</v>
      </c>
      <c r="G66" s="31">
        <v>517</v>
      </c>
      <c r="H66" s="25">
        <v>531</v>
      </c>
      <c r="I66" s="31"/>
      <c r="J66" s="25"/>
      <c r="K66" s="55">
        <f t="shared" si="5"/>
        <v>538</v>
      </c>
      <c r="L66" s="32">
        <v>501</v>
      </c>
      <c r="M66" s="25"/>
      <c r="N66" s="31"/>
      <c r="O66" s="25">
        <v>483</v>
      </c>
      <c r="P66" s="31">
        <v>510</v>
      </c>
      <c r="Q66" s="25"/>
      <c r="R66" s="56">
        <f t="shared" si="6"/>
        <v>498</v>
      </c>
      <c r="S66" s="55">
        <f t="shared" si="7"/>
        <v>518</v>
      </c>
      <c r="T66" s="57">
        <f t="shared" si="8"/>
        <v>3108</v>
      </c>
      <c r="U66" s="29">
        <f t="shared" si="9"/>
        <v>6</v>
      </c>
    </row>
    <row r="67" spans="1:21" ht="12.75">
      <c r="A67" s="21" t="s">
        <v>149</v>
      </c>
      <c r="B67" s="50" t="s">
        <v>150</v>
      </c>
      <c r="C67" s="23">
        <v>1763</v>
      </c>
      <c r="D67" s="24" t="s">
        <v>35</v>
      </c>
      <c r="E67" s="30"/>
      <c r="F67" s="25"/>
      <c r="G67" s="31">
        <v>515</v>
      </c>
      <c r="H67" s="25">
        <v>507</v>
      </c>
      <c r="I67" s="31"/>
      <c r="J67" s="25"/>
      <c r="K67" s="55">
        <f t="shared" si="5"/>
        <v>511</v>
      </c>
      <c r="L67" s="32"/>
      <c r="M67" s="25">
        <v>539</v>
      </c>
      <c r="N67" s="31">
        <v>514</v>
      </c>
      <c r="O67" s="25">
        <v>492</v>
      </c>
      <c r="P67" s="31"/>
      <c r="Q67" s="25">
        <v>534</v>
      </c>
      <c r="R67" s="56">
        <f t="shared" si="6"/>
        <v>519.75</v>
      </c>
      <c r="S67" s="55">
        <f t="shared" si="7"/>
        <v>516.8333333333334</v>
      </c>
      <c r="T67" s="57">
        <f t="shared" si="8"/>
        <v>3101</v>
      </c>
      <c r="U67" s="29">
        <f t="shared" si="9"/>
        <v>6</v>
      </c>
    </row>
    <row r="68" spans="1:21" ht="12.75">
      <c r="A68" s="35" t="s">
        <v>151</v>
      </c>
      <c r="B68" s="61" t="s">
        <v>152</v>
      </c>
      <c r="C68" s="37">
        <v>2010</v>
      </c>
      <c r="D68" s="38" t="s">
        <v>64</v>
      </c>
      <c r="E68" s="62"/>
      <c r="F68" s="63"/>
      <c r="G68" s="64">
        <v>516</v>
      </c>
      <c r="H68" s="63"/>
      <c r="I68" s="64"/>
      <c r="J68" s="63">
        <v>517</v>
      </c>
      <c r="K68" s="65">
        <f t="shared" si="5"/>
        <v>516.5</v>
      </c>
      <c r="L68" s="66"/>
      <c r="M68" s="63"/>
      <c r="N68" s="64"/>
      <c r="O68" s="63"/>
      <c r="P68" s="64"/>
      <c r="Q68" s="63"/>
      <c r="R68" s="67" t="e">
        <f t="shared" si="6"/>
        <v>#DIV/0!</v>
      </c>
      <c r="S68" s="65">
        <f t="shared" si="7"/>
        <v>516.5</v>
      </c>
      <c r="T68" s="68">
        <f t="shared" si="8"/>
        <v>1033</v>
      </c>
      <c r="U68" s="42">
        <f t="shared" si="9"/>
        <v>2</v>
      </c>
    </row>
    <row r="69" spans="1:21" ht="12.75">
      <c r="A69" s="21" t="s">
        <v>153</v>
      </c>
      <c r="B69" s="50" t="s">
        <v>154</v>
      </c>
      <c r="C69" s="23">
        <v>1177</v>
      </c>
      <c r="D69" s="24" t="s">
        <v>43</v>
      </c>
      <c r="E69" s="30"/>
      <c r="F69" s="25"/>
      <c r="G69" s="31"/>
      <c r="H69" s="25">
        <v>508</v>
      </c>
      <c r="I69" s="31">
        <v>525</v>
      </c>
      <c r="J69" s="25"/>
      <c r="K69" s="55">
        <f t="shared" si="5"/>
        <v>516.5</v>
      </c>
      <c r="L69" s="32"/>
      <c r="M69" s="25"/>
      <c r="N69" s="31"/>
      <c r="O69" s="25"/>
      <c r="P69" s="31"/>
      <c r="Q69" s="25"/>
      <c r="R69" s="56" t="e">
        <f t="shared" si="6"/>
        <v>#DIV/0!</v>
      </c>
      <c r="S69" s="55">
        <f t="shared" si="7"/>
        <v>516.5</v>
      </c>
      <c r="T69" s="57">
        <f t="shared" si="8"/>
        <v>1033</v>
      </c>
      <c r="U69" s="29">
        <f t="shared" si="9"/>
        <v>2</v>
      </c>
    </row>
    <row r="70" spans="1:21" ht="12.75">
      <c r="A70" s="21" t="s">
        <v>155</v>
      </c>
      <c r="B70" s="50" t="s">
        <v>156</v>
      </c>
      <c r="C70" s="23">
        <v>1987</v>
      </c>
      <c r="D70" s="24" t="s">
        <v>24</v>
      </c>
      <c r="E70" s="30"/>
      <c r="F70" s="25">
        <v>549</v>
      </c>
      <c r="G70" s="31"/>
      <c r="H70" s="25"/>
      <c r="I70" s="31">
        <v>581</v>
      </c>
      <c r="J70" s="25"/>
      <c r="K70" s="55">
        <f t="shared" si="5"/>
        <v>565</v>
      </c>
      <c r="L70" s="32"/>
      <c r="M70" s="25">
        <v>495</v>
      </c>
      <c r="N70" s="31">
        <v>489</v>
      </c>
      <c r="O70" s="25">
        <v>475</v>
      </c>
      <c r="P70" s="31">
        <v>508</v>
      </c>
      <c r="Q70" s="25"/>
      <c r="R70" s="56">
        <f t="shared" si="6"/>
        <v>491.75</v>
      </c>
      <c r="S70" s="55">
        <f t="shared" si="7"/>
        <v>516.1666666666666</v>
      </c>
      <c r="T70" s="57">
        <f t="shared" si="8"/>
        <v>3097</v>
      </c>
      <c r="U70" s="29">
        <f t="shared" si="9"/>
        <v>6</v>
      </c>
    </row>
    <row r="71" spans="1:21" ht="12.75">
      <c r="A71" s="21" t="s">
        <v>157</v>
      </c>
      <c r="B71" s="50" t="s">
        <v>158</v>
      </c>
      <c r="C71" s="23">
        <v>1161</v>
      </c>
      <c r="D71" s="24" t="s">
        <v>64</v>
      </c>
      <c r="E71" s="30"/>
      <c r="F71" s="25">
        <v>515</v>
      </c>
      <c r="G71" s="31"/>
      <c r="H71" s="25"/>
      <c r="I71" s="31"/>
      <c r="J71" s="25">
        <v>517</v>
      </c>
      <c r="K71" s="55">
        <f aca="true" t="shared" si="10" ref="K71:K102">AVERAGE(E71:J71)</f>
        <v>516</v>
      </c>
      <c r="L71" s="32"/>
      <c r="M71" s="25"/>
      <c r="N71" s="31"/>
      <c r="O71" s="25"/>
      <c r="P71" s="31"/>
      <c r="Q71" s="25"/>
      <c r="R71" s="56" t="e">
        <f aca="true" t="shared" si="11" ref="R71:R102">AVERAGE(L71:Q71)</f>
        <v>#DIV/0!</v>
      </c>
      <c r="S71" s="55">
        <f aca="true" t="shared" si="12" ref="S71:S102">AVERAGE(E71:J71,L71:Q71)</f>
        <v>516</v>
      </c>
      <c r="T71" s="57">
        <f aca="true" t="shared" si="13" ref="T71:T102">SUM(E71:J71,L71:Q71)</f>
        <v>1032</v>
      </c>
      <c r="U71" s="29">
        <f aca="true" t="shared" si="14" ref="U71:U102">COUNT(E71:J71,L71:Q71)</f>
        <v>2</v>
      </c>
    </row>
    <row r="72" spans="1:21" ht="12.75">
      <c r="A72" s="21" t="s">
        <v>159</v>
      </c>
      <c r="B72" s="50" t="s">
        <v>160</v>
      </c>
      <c r="C72" s="23">
        <v>1209</v>
      </c>
      <c r="D72" s="24" t="s">
        <v>43</v>
      </c>
      <c r="E72" s="30"/>
      <c r="F72" s="25"/>
      <c r="G72" s="31"/>
      <c r="H72" s="25"/>
      <c r="I72" s="31">
        <v>515</v>
      </c>
      <c r="J72" s="25"/>
      <c r="K72" s="55">
        <f t="shared" si="10"/>
        <v>515</v>
      </c>
      <c r="L72" s="32"/>
      <c r="M72" s="25"/>
      <c r="N72" s="31"/>
      <c r="O72" s="25"/>
      <c r="P72" s="31"/>
      <c r="Q72" s="25"/>
      <c r="R72" s="56" t="e">
        <f t="shared" si="11"/>
        <v>#DIV/0!</v>
      </c>
      <c r="S72" s="55">
        <f t="shared" si="12"/>
        <v>515</v>
      </c>
      <c r="T72" s="57">
        <f t="shared" si="13"/>
        <v>515</v>
      </c>
      <c r="U72" s="29">
        <f t="shared" si="14"/>
        <v>1</v>
      </c>
    </row>
    <row r="73" spans="1:21" ht="12.75">
      <c r="A73" s="21" t="s">
        <v>161</v>
      </c>
      <c r="B73" s="50" t="s">
        <v>162</v>
      </c>
      <c r="C73" s="23">
        <v>1734</v>
      </c>
      <c r="D73" s="24" t="s">
        <v>94</v>
      </c>
      <c r="E73" s="30">
        <v>584</v>
      </c>
      <c r="F73" s="25"/>
      <c r="G73" s="31"/>
      <c r="H73" s="25"/>
      <c r="I73" s="31"/>
      <c r="J73" s="25"/>
      <c r="K73" s="55">
        <f t="shared" si="10"/>
        <v>584</v>
      </c>
      <c r="L73" s="32"/>
      <c r="M73" s="25"/>
      <c r="N73" s="31"/>
      <c r="O73" s="25">
        <v>467</v>
      </c>
      <c r="P73" s="31">
        <v>494</v>
      </c>
      <c r="Q73" s="25"/>
      <c r="R73" s="56">
        <f t="shared" si="11"/>
        <v>480.5</v>
      </c>
      <c r="S73" s="55">
        <f t="shared" si="12"/>
        <v>515</v>
      </c>
      <c r="T73" s="57">
        <f t="shared" si="13"/>
        <v>1545</v>
      </c>
      <c r="U73" s="29">
        <f t="shared" si="14"/>
        <v>3</v>
      </c>
    </row>
    <row r="74" spans="1:21" ht="12.75">
      <c r="A74" s="21" t="s">
        <v>163</v>
      </c>
      <c r="B74" s="50" t="s">
        <v>164</v>
      </c>
      <c r="C74" s="23">
        <v>1007</v>
      </c>
      <c r="D74" s="24" t="s">
        <v>48</v>
      </c>
      <c r="E74" s="30"/>
      <c r="F74" s="25"/>
      <c r="G74" s="31"/>
      <c r="H74" s="25"/>
      <c r="I74" s="31">
        <v>508</v>
      </c>
      <c r="J74" s="25">
        <v>520</v>
      </c>
      <c r="K74" s="55">
        <f t="shared" si="10"/>
        <v>514</v>
      </c>
      <c r="L74" s="32"/>
      <c r="M74" s="25"/>
      <c r="N74" s="31"/>
      <c r="O74" s="25"/>
      <c r="P74" s="31"/>
      <c r="Q74" s="25"/>
      <c r="R74" s="56" t="e">
        <f t="shared" si="11"/>
        <v>#DIV/0!</v>
      </c>
      <c r="S74" s="55">
        <f t="shared" si="12"/>
        <v>514</v>
      </c>
      <c r="T74" s="57">
        <f t="shared" si="13"/>
        <v>1028</v>
      </c>
      <c r="U74" s="29">
        <f t="shared" si="14"/>
        <v>2</v>
      </c>
    </row>
    <row r="75" spans="1:21" ht="12.75">
      <c r="A75" s="21" t="s">
        <v>165</v>
      </c>
      <c r="B75" s="50" t="s">
        <v>166</v>
      </c>
      <c r="C75" s="23">
        <v>1269</v>
      </c>
      <c r="D75" s="24" t="s">
        <v>40</v>
      </c>
      <c r="E75" s="30"/>
      <c r="F75" s="25"/>
      <c r="G75" s="31"/>
      <c r="H75" s="25"/>
      <c r="I75" s="31"/>
      <c r="J75" s="25"/>
      <c r="K75" s="55" t="e">
        <f t="shared" si="10"/>
        <v>#DIV/0!</v>
      </c>
      <c r="L75" s="32"/>
      <c r="M75" s="25"/>
      <c r="N75" s="31">
        <v>492</v>
      </c>
      <c r="O75" s="25"/>
      <c r="P75" s="31">
        <v>532</v>
      </c>
      <c r="Q75" s="25"/>
      <c r="R75" s="56">
        <f t="shared" si="11"/>
        <v>512</v>
      </c>
      <c r="S75" s="55">
        <f t="shared" si="12"/>
        <v>512</v>
      </c>
      <c r="T75" s="57">
        <f t="shared" si="13"/>
        <v>1024</v>
      </c>
      <c r="U75" s="29">
        <f t="shared" si="14"/>
        <v>2</v>
      </c>
    </row>
    <row r="76" spans="1:21" ht="12.75">
      <c r="A76" s="21" t="s">
        <v>167</v>
      </c>
      <c r="B76" s="50" t="s">
        <v>168</v>
      </c>
      <c r="C76" s="23">
        <v>1357</v>
      </c>
      <c r="D76" s="24" t="s">
        <v>79</v>
      </c>
      <c r="E76" s="30"/>
      <c r="F76" s="25"/>
      <c r="G76" s="31"/>
      <c r="H76" s="25"/>
      <c r="I76" s="31"/>
      <c r="J76" s="25">
        <v>510</v>
      </c>
      <c r="K76" s="55">
        <f t="shared" si="10"/>
        <v>510</v>
      </c>
      <c r="L76" s="32"/>
      <c r="M76" s="25"/>
      <c r="N76" s="31"/>
      <c r="O76" s="25"/>
      <c r="P76" s="31"/>
      <c r="Q76" s="25"/>
      <c r="R76" s="56" t="e">
        <f t="shared" si="11"/>
        <v>#DIV/0!</v>
      </c>
      <c r="S76" s="55">
        <f t="shared" si="12"/>
        <v>510</v>
      </c>
      <c r="T76" s="57">
        <f t="shared" si="13"/>
        <v>510</v>
      </c>
      <c r="U76" s="29">
        <f t="shared" si="14"/>
        <v>1</v>
      </c>
    </row>
    <row r="77" spans="1:21" ht="12.75">
      <c r="A77" s="21" t="s">
        <v>169</v>
      </c>
      <c r="B77" s="50" t="s">
        <v>170</v>
      </c>
      <c r="C77" s="23">
        <v>1971</v>
      </c>
      <c r="D77" s="24" t="s">
        <v>27</v>
      </c>
      <c r="E77" s="30"/>
      <c r="F77" s="25"/>
      <c r="G77" s="31">
        <v>504</v>
      </c>
      <c r="H77" s="25"/>
      <c r="I77" s="31"/>
      <c r="J77" s="25"/>
      <c r="K77" s="55">
        <f t="shared" si="10"/>
        <v>504</v>
      </c>
      <c r="L77" s="32"/>
      <c r="M77" s="25"/>
      <c r="N77" s="31"/>
      <c r="O77" s="25">
        <v>512</v>
      </c>
      <c r="P77" s="31"/>
      <c r="Q77" s="25"/>
      <c r="R77" s="56">
        <f t="shared" si="11"/>
        <v>512</v>
      </c>
      <c r="S77" s="55">
        <f t="shared" si="12"/>
        <v>508</v>
      </c>
      <c r="T77" s="57">
        <f t="shared" si="13"/>
        <v>1016</v>
      </c>
      <c r="U77" s="29">
        <f t="shared" si="14"/>
        <v>2</v>
      </c>
    </row>
    <row r="78" spans="1:21" ht="12.75">
      <c r="A78" s="21" t="s">
        <v>171</v>
      </c>
      <c r="B78" s="50" t="s">
        <v>172</v>
      </c>
      <c r="C78" s="23">
        <v>1049</v>
      </c>
      <c r="D78" s="24" t="s">
        <v>24</v>
      </c>
      <c r="E78" s="30">
        <v>566</v>
      </c>
      <c r="F78" s="25">
        <v>504</v>
      </c>
      <c r="G78" s="31"/>
      <c r="H78" s="25"/>
      <c r="I78" s="31"/>
      <c r="J78" s="25"/>
      <c r="K78" s="55">
        <f t="shared" si="10"/>
        <v>535</v>
      </c>
      <c r="L78" s="32">
        <v>521</v>
      </c>
      <c r="M78" s="25">
        <v>441</v>
      </c>
      <c r="N78" s="31"/>
      <c r="O78" s="25"/>
      <c r="P78" s="31"/>
      <c r="Q78" s="25"/>
      <c r="R78" s="56">
        <f t="shared" si="11"/>
        <v>481</v>
      </c>
      <c r="S78" s="55">
        <f t="shared" si="12"/>
        <v>508</v>
      </c>
      <c r="T78" s="57">
        <f t="shared" si="13"/>
        <v>2032</v>
      </c>
      <c r="U78" s="29">
        <f t="shared" si="14"/>
        <v>4</v>
      </c>
    </row>
    <row r="79" spans="1:21" ht="12.75">
      <c r="A79" s="21" t="s">
        <v>173</v>
      </c>
      <c r="B79" s="50" t="s">
        <v>174</v>
      </c>
      <c r="C79" s="23">
        <v>1006</v>
      </c>
      <c r="D79" s="24" t="s">
        <v>48</v>
      </c>
      <c r="E79" s="30"/>
      <c r="F79" s="25">
        <v>484</v>
      </c>
      <c r="G79" s="31"/>
      <c r="H79" s="25"/>
      <c r="I79" s="31">
        <v>533</v>
      </c>
      <c r="J79" s="25">
        <v>506</v>
      </c>
      <c r="K79" s="69">
        <f t="shared" si="10"/>
        <v>507.6666666666667</v>
      </c>
      <c r="L79" s="31"/>
      <c r="M79" s="25"/>
      <c r="N79" s="31"/>
      <c r="O79" s="25"/>
      <c r="P79" s="31"/>
      <c r="Q79" s="25"/>
      <c r="R79" s="56" t="e">
        <f t="shared" si="11"/>
        <v>#DIV/0!</v>
      </c>
      <c r="S79" s="55">
        <f t="shared" si="12"/>
        <v>507.6666666666667</v>
      </c>
      <c r="T79" s="57">
        <f t="shared" si="13"/>
        <v>1523</v>
      </c>
      <c r="U79" s="29">
        <f t="shared" si="14"/>
        <v>3</v>
      </c>
    </row>
    <row r="80" spans="1:21" ht="12.75">
      <c r="A80" s="21" t="s">
        <v>175</v>
      </c>
      <c r="B80" s="50" t="s">
        <v>176</v>
      </c>
      <c r="C80" s="23">
        <v>1554</v>
      </c>
      <c r="D80" s="24" t="s">
        <v>59</v>
      </c>
      <c r="E80" s="30"/>
      <c r="F80" s="25"/>
      <c r="G80" s="31"/>
      <c r="H80" s="25"/>
      <c r="I80" s="31"/>
      <c r="J80" s="25"/>
      <c r="K80" s="69" t="e">
        <f t="shared" si="10"/>
        <v>#DIV/0!</v>
      </c>
      <c r="L80" s="31"/>
      <c r="M80" s="25">
        <v>507</v>
      </c>
      <c r="N80" s="31"/>
      <c r="O80" s="25"/>
      <c r="P80" s="31"/>
      <c r="Q80" s="25"/>
      <c r="R80" s="56">
        <f t="shared" si="11"/>
        <v>507</v>
      </c>
      <c r="S80" s="55">
        <f t="shared" si="12"/>
        <v>507</v>
      </c>
      <c r="T80" s="57">
        <f t="shared" si="13"/>
        <v>507</v>
      </c>
      <c r="U80" s="29">
        <f t="shared" si="14"/>
        <v>1</v>
      </c>
    </row>
    <row r="81" spans="1:21" ht="12.75">
      <c r="A81" s="21" t="s">
        <v>177</v>
      </c>
      <c r="B81" s="50" t="s">
        <v>178</v>
      </c>
      <c r="C81" s="23">
        <v>9001</v>
      </c>
      <c r="D81" s="24" t="s">
        <v>19</v>
      </c>
      <c r="E81" s="30">
        <v>500</v>
      </c>
      <c r="F81" s="25"/>
      <c r="G81" s="31"/>
      <c r="H81" s="25"/>
      <c r="I81" s="31"/>
      <c r="J81" s="25"/>
      <c r="K81" s="69">
        <f t="shared" si="10"/>
        <v>500</v>
      </c>
      <c r="L81" s="31">
        <v>523</v>
      </c>
      <c r="M81" s="25">
        <v>489</v>
      </c>
      <c r="N81" s="31">
        <v>511</v>
      </c>
      <c r="O81" s="25"/>
      <c r="P81" s="31"/>
      <c r="Q81" s="25"/>
      <c r="R81" s="56">
        <f t="shared" si="11"/>
        <v>507.6666666666667</v>
      </c>
      <c r="S81" s="55">
        <f t="shared" si="12"/>
        <v>505.75</v>
      </c>
      <c r="T81" s="57">
        <f t="shared" si="13"/>
        <v>2023</v>
      </c>
      <c r="U81" s="29">
        <f t="shared" si="14"/>
        <v>4</v>
      </c>
    </row>
    <row r="82" spans="1:21" ht="12.75">
      <c r="A82" s="21" t="s">
        <v>179</v>
      </c>
      <c r="B82" s="50" t="s">
        <v>180</v>
      </c>
      <c r="C82" s="23">
        <v>1037</v>
      </c>
      <c r="D82" s="24" t="s">
        <v>94</v>
      </c>
      <c r="E82" s="30"/>
      <c r="F82" s="25"/>
      <c r="G82" s="31"/>
      <c r="H82" s="25">
        <v>508</v>
      </c>
      <c r="I82" s="31"/>
      <c r="J82" s="25"/>
      <c r="K82" s="69">
        <f t="shared" si="10"/>
        <v>508</v>
      </c>
      <c r="L82" s="31"/>
      <c r="M82" s="25"/>
      <c r="N82" s="31"/>
      <c r="O82" s="25"/>
      <c r="P82" s="31">
        <v>499</v>
      </c>
      <c r="Q82" s="25"/>
      <c r="R82" s="56">
        <f t="shared" si="11"/>
        <v>499</v>
      </c>
      <c r="S82" s="55">
        <f t="shared" si="12"/>
        <v>503.5</v>
      </c>
      <c r="T82" s="57">
        <f t="shared" si="13"/>
        <v>1007</v>
      </c>
      <c r="U82" s="29">
        <f t="shared" si="14"/>
        <v>2</v>
      </c>
    </row>
    <row r="83" spans="1:21" ht="12.75">
      <c r="A83" s="21" t="s">
        <v>181</v>
      </c>
      <c r="B83" s="50" t="s">
        <v>182</v>
      </c>
      <c r="C83" s="23">
        <v>1150</v>
      </c>
      <c r="D83" s="24" t="s">
        <v>64</v>
      </c>
      <c r="E83" s="30"/>
      <c r="F83" s="25"/>
      <c r="G83" s="31">
        <v>487</v>
      </c>
      <c r="H83" s="25">
        <v>536</v>
      </c>
      <c r="I83" s="31">
        <v>515</v>
      </c>
      <c r="J83" s="25"/>
      <c r="K83" s="55">
        <f t="shared" si="10"/>
        <v>512.6666666666666</v>
      </c>
      <c r="L83" s="32"/>
      <c r="M83" s="25"/>
      <c r="N83" s="31"/>
      <c r="O83" s="25"/>
      <c r="P83" s="31">
        <v>471</v>
      </c>
      <c r="Q83" s="25"/>
      <c r="R83" s="56">
        <f t="shared" si="11"/>
        <v>471</v>
      </c>
      <c r="S83" s="55">
        <f t="shared" si="12"/>
        <v>502.25</v>
      </c>
      <c r="T83" s="57">
        <f t="shared" si="13"/>
        <v>2009</v>
      </c>
      <c r="U83" s="29">
        <f t="shared" si="14"/>
        <v>4</v>
      </c>
    </row>
    <row r="84" spans="1:21" ht="12.75">
      <c r="A84" s="21" t="s">
        <v>183</v>
      </c>
      <c r="B84" s="50" t="s">
        <v>184</v>
      </c>
      <c r="C84" s="23">
        <v>1749</v>
      </c>
      <c r="D84" s="24" t="s">
        <v>59</v>
      </c>
      <c r="E84" s="30">
        <v>529</v>
      </c>
      <c r="F84" s="25">
        <v>498</v>
      </c>
      <c r="G84" s="31">
        <v>522</v>
      </c>
      <c r="H84" s="25"/>
      <c r="I84" s="31"/>
      <c r="J84" s="25"/>
      <c r="K84" s="55">
        <f t="shared" si="10"/>
        <v>516.3333333333334</v>
      </c>
      <c r="L84" s="32"/>
      <c r="M84" s="25">
        <v>460</v>
      </c>
      <c r="N84" s="31">
        <v>502</v>
      </c>
      <c r="O84" s="25"/>
      <c r="P84" s="31"/>
      <c r="Q84" s="25"/>
      <c r="R84" s="56">
        <f t="shared" si="11"/>
        <v>481</v>
      </c>
      <c r="S84" s="55">
        <f t="shared" si="12"/>
        <v>502.2</v>
      </c>
      <c r="T84" s="57">
        <f t="shared" si="13"/>
        <v>2511</v>
      </c>
      <c r="U84" s="29">
        <f t="shared" si="14"/>
        <v>5</v>
      </c>
    </row>
    <row r="85" spans="1:21" ht="12.75">
      <c r="A85" s="21" t="s">
        <v>185</v>
      </c>
      <c r="B85" s="50" t="s">
        <v>186</v>
      </c>
      <c r="C85" s="23">
        <v>1028</v>
      </c>
      <c r="D85" s="24" t="s">
        <v>40</v>
      </c>
      <c r="E85" s="30"/>
      <c r="F85" s="25">
        <v>502</v>
      </c>
      <c r="G85" s="31"/>
      <c r="H85" s="25"/>
      <c r="I85" s="31">
        <v>500</v>
      </c>
      <c r="J85" s="25"/>
      <c r="K85" s="55">
        <f t="shared" si="10"/>
        <v>501</v>
      </c>
      <c r="L85" s="32"/>
      <c r="M85" s="25"/>
      <c r="N85" s="31"/>
      <c r="O85" s="25"/>
      <c r="P85" s="31"/>
      <c r="Q85" s="25"/>
      <c r="R85" s="56" t="e">
        <f t="shared" si="11"/>
        <v>#DIV/0!</v>
      </c>
      <c r="S85" s="55">
        <f t="shared" si="12"/>
        <v>501</v>
      </c>
      <c r="T85" s="57">
        <f t="shared" si="13"/>
        <v>1002</v>
      </c>
      <c r="U85" s="29">
        <f t="shared" si="14"/>
        <v>2</v>
      </c>
    </row>
    <row r="86" spans="1:21" ht="12.75">
      <c r="A86" s="21" t="s">
        <v>187</v>
      </c>
      <c r="B86" s="70" t="s">
        <v>188</v>
      </c>
      <c r="C86" s="23">
        <v>1782</v>
      </c>
      <c r="D86" s="24" t="s">
        <v>94</v>
      </c>
      <c r="E86" s="30"/>
      <c r="F86" s="25"/>
      <c r="G86" s="31"/>
      <c r="H86" s="25"/>
      <c r="I86" s="31"/>
      <c r="J86" s="25"/>
      <c r="K86" s="55" t="e">
        <f t="shared" si="10"/>
        <v>#DIV/0!</v>
      </c>
      <c r="L86" s="32"/>
      <c r="M86" s="25">
        <v>467</v>
      </c>
      <c r="N86" s="31">
        <v>494</v>
      </c>
      <c r="O86" s="25">
        <v>536</v>
      </c>
      <c r="P86" s="31"/>
      <c r="Q86" s="25"/>
      <c r="R86" s="56">
        <f t="shared" si="11"/>
        <v>499</v>
      </c>
      <c r="S86" s="55">
        <f t="shared" si="12"/>
        <v>499</v>
      </c>
      <c r="T86" s="57">
        <f t="shared" si="13"/>
        <v>1497</v>
      </c>
      <c r="U86" s="29">
        <f t="shared" si="14"/>
        <v>3</v>
      </c>
    </row>
    <row r="87" spans="1:21" ht="12.75">
      <c r="A87" s="21" t="s">
        <v>189</v>
      </c>
      <c r="B87" s="50" t="s">
        <v>190</v>
      </c>
      <c r="C87" s="23">
        <v>1242</v>
      </c>
      <c r="D87" s="24" t="s">
        <v>94</v>
      </c>
      <c r="E87" s="30"/>
      <c r="F87" s="25"/>
      <c r="G87" s="31"/>
      <c r="H87" s="25"/>
      <c r="I87" s="31">
        <v>520</v>
      </c>
      <c r="J87" s="25"/>
      <c r="K87" s="55">
        <f t="shared" si="10"/>
        <v>520</v>
      </c>
      <c r="L87" s="32">
        <v>445</v>
      </c>
      <c r="M87" s="25"/>
      <c r="N87" s="31"/>
      <c r="O87" s="25"/>
      <c r="P87" s="31">
        <v>532</v>
      </c>
      <c r="Q87" s="25"/>
      <c r="R87" s="56">
        <f t="shared" si="11"/>
        <v>488.5</v>
      </c>
      <c r="S87" s="55">
        <f t="shared" si="12"/>
        <v>499</v>
      </c>
      <c r="T87" s="57">
        <f t="shared" si="13"/>
        <v>1497</v>
      </c>
      <c r="U87" s="29">
        <f t="shared" si="14"/>
        <v>3</v>
      </c>
    </row>
    <row r="88" spans="1:21" ht="12.75">
      <c r="A88" s="21" t="s">
        <v>191</v>
      </c>
      <c r="B88" s="50" t="s">
        <v>192</v>
      </c>
      <c r="C88" s="23">
        <v>1782</v>
      </c>
      <c r="D88" s="24" t="s">
        <v>94</v>
      </c>
      <c r="E88" s="30">
        <v>531</v>
      </c>
      <c r="F88" s="25"/>
      <c r="G88" s="31"/>
      <c r="H88" s="25"/>
      <c r="I88" s="31">
        <v>495</v>
      </c>
      <c r="J88" s="25">
        <v>469</v>
      </c>
      <c r="K88" s="55">
        <f t="shared" si="10"/>
        <v>498.3333333333333</v>
      </c>
      <c r="L88" s="32"/>
      <c r="M88" s="25"/>
      <c r="N88" s="31"/>
      <c r="O88" s="25"/>
      <c r="P88" s="31"/>
      <c r="Q88" s="25"/>
      <c r="R88" s="56" t="e">
        <f t="shared" si="11"/>
        <v>#DIV/0!</v>
      </c>
      <c r="S88" s="55">
        <f t="shared" si="12"/>
        <v>498.3333333333333</v>
      </c>
      <c r="T88" s="57">
        <f t="shared" si="13"/>
        <v>1495</v>
      </c>
      <c r="U88" s="29">
        <f t="shared" si="14"/>
        <v>3</v>
      </c>
    </row>
    <row r="89" spans="1:21" ht="12.75">
      <c r="A89" s="21" t="s">
        <v>193</v>
      </c>
      <c r="B89" s="50" t="s">
        <v>194</v>
      </c>
      <c r="C89" s="23">
        <v>1027</v>
      </c>
      <c r="D89" s="24" t="s">
        <v>48</v>
      </c>
      <c r="E89" s="30">
        <v>491</v>
      </c>
      <c r="F89" s="25">
        <v>523</v>
      </c>
      <c r="G89" s="31">
        <v>504</v>
      </c>
      <c r="H89" s="25">
        <v>493</v>
      </c>
      <c r="I89" s="31"/>
      <c r="J89" s="25"/>
      <c r="K89" s="55">
        <f t="shared" si="10"/>
        <v>502.75</v>
      </c>
      <c r="L89" s="32">
        <v>464</v>
      </c>
      <c r="M89" s="25"/>
      <c r="N89" s="31">
        <v>508</v>
      </c>
      <c r="O89" s="25"/>
      <c r="P89" s="31"/>
      <c r="Q89" s="25"/>
      <c r="R89" s="56">
        <f t="shared" si="11"/>
        <v>486</v>
      </c>
      <c r="S89" s="55">
        <f t="shared" si="12"/>
        <v>497.1666666666667</v>
      </c>
      <c r="T89" s="57">
        <f t="shared" si="13"/>
        <v>2983</v>
      </c>
      <c r="U89" s="29">
        <f t="shared" si="14"/>
        <v>6</v>
      </c>
    </row>
    <row r="90" spans="1:21" ht="12.75">
      <c r="A90" s="21" t="s">
        <v>195</v>
      </c>
      <c r="B90" s="50" t="s">
        <v>196</v>
      </c>
      <c r="C90" s="23">
        <v>2001</v>
      </c>
      <c r="D90" s="24" t="s">
        <v>79</v>
      </c>
      <c r="E90" s="30"/>
      <c r="F90" s="25"/>
      <c r="G90" s="31">
        <v>498</v>
      </c>
      <c r="H90" s="25"/>
      <c r="I90" s="31">
        <v>479</v>
      </c>
      <c r="J90" s="25">
        <v>514</v>
      </c>
      <c r="K90" s="55">
        <f t="shared" si="10"/>
        <v>497</v>
      </c>
      <c r="L90" s="32"/>
      <c r="M90" s="25"/>
      <c r="N90" s="31"/>
      <c r="O90" s="25"/>
      <c r="P90" s="31"/>
      <c r="Q90" s="25"/>
      <c r="R90" s="56" t="e">
        <f t="shared" si="11"/>
        <v>#DIV/0!</v>
      </c>
      <c r="S90" s="55">
        <f t="shared" si="12"/>
        <v>497</v>
      </c>
      <c r="T90" s="57">
        <f t="shared" si="13"/>
        <v>1491</v>
      </c>
      <c r="U90" s="29">
        <f t="shared" si="14"/>
        <v>3</v>
      </c>
    </row>
    <row r="91" spans="1:21" ht="12.75">
      <c r="A91" s="21" t="s">
        <v>197</v>
      </c>
      <c r="B91" s="50" t="s">
        <v>198</v>
      </c>
      <c r="C91" s="23">
        <v>1922</v>
      </c>
      <c r="D91" s="24" t="s">
        <v>79</v>
      </c>
      <c r="E91" s="30"/>
      <c r="F91" s="25"/>
      <c r="G91" s="31">
        <v>534</v>
      </c>
      <c r="H91" s="25"/>
      <c r="I91" s="31"/>
      <c r="J91" s="25"/>
      <c r="K91" s="55">
        <f t="shared" si="10"/>
        <v>534</v>
      </c>
      <c r="L91" s="32"/>
      <c r="M91" s="25">
        <v>457</v>
      </c>
      <c r="N91" s="31"/>
      <c r="O91" s="25"/>
      <c r="P91" s="31"/>
      <c r="Q91" s="25"/>
      <c r="R91" s="56">
        <f t="shared" si="11"/>
        <v>457</v>
      </c>
      <c r="S91" s="55">
        <f t="shared" si="12"/>
        <v>495.5</v>
      </c>
      <c r="T91" s="57">
        <f t="shared" si="13"/>
        <v>991</v>
      </c>
      <c r="U91" s="29">
        <f t="shared" si="14"/>
        <v>2</v>
      </c>
    </row>
    <row r="92" spans="1:21" ht="12.75">
      <c r="A92" s="21" t="s">
        <v>199</v>
      </c>
      <c r="B92" s="50" t="s">
        <v>200</v>
      </c>
      <c r="C92" s="23">
        <v>2273</v>
      </c>
      <c r="D92" s="24" t="s">
        <v>94</v>
      </c>
      <c r="E92" s="30"/>
      <c r="F92" s="25"/>
      <c r="G92" s="31"/>
      <c r="H92" s="25">
        <v>494</v>
      </c>
      <c r="I92" s="31"/>
      <c r="J92" s="25"/>
      <c r="K92" s="55">
        <f t="shared" si="10"/>
        <v>494</v>
      </c>
      <c r="L92" s="32"/>
      <c r="M92" s="25"/>
      <c r="N92" s="31"/>
      <c r="O92" s="25"/>
      <c r="P92" s="31"/>
      <c r="Q92" s="25"/>
      <c r="R92" s="56" t="e">
        <f t="shared" si="11"/>
        <v>#DIV/0!</v>
      </c>
      <c r="S92" s="55">
        <f t="shared" si="12"/>
        <v>494</v>
      </c>
      <c r="T92" s="57">
        <f t="shared" si="13"/>
        <v>494</v>
      </c>
      <c r="U92" s="29">
        <f t="shared" si="14"/>
        <v>1</v>
      </c>
    </row>
    <row r="93" spans="1:21" ht="12.75">
      <c r="A93" s="21" t="s">
        <v>201</v>
      </c>
      <c r="B93" s="50" t="s">
        <v>202</v>
      </c>
      <c r="C93" s="23">
        <v>2243</v>
      </c>
      <c r="D93" s="24" t="s">
        <v>59</v>
      </c>
      <c r="E93" s="30">
        <v>492</v>
      </c>
      <c r="F93" s="25"/>
      <c r="G93" s="31"/>
      <c r="H93" s="25"/>
      <c r="I93" s="31"/>
      <c r="J93" s="25"/>
      <c r="K93" s="55">
        <f t="shared" si="10"/>
        <v>492</v>
      </c>
      <c r="L93" s="32"/>
      <c r="M93" s="25"/>
      <c r="N93" s="31"/>
      <c r="O93" s="25"/>
      <c r="P93" s="31"/>
      <c r="Q93" s="25"/>
      <c r="R93" s="56" t="e">
        <f t="shared" si="11"/>
        <v>#DIV/0!</v>
      </c>
      <c r="S93" s="55">
        <f t="shared" si="12"/>
        <v>492</v>
      </c>
      <c r="T93" s="57">
        <f t="shared" si="13"/>
        <v>492</v>
      </c>
      <c r="U93" s="29">
        <f t="shared" si="14"/>
        <v>1</v>
      </c>
    </row>
    <row r="94" spans="1:21" ht="12.75">
      <c r="A94" s="21" t="s">
        <v>203</v>
      </c>
      <c r="B94" s="50" t="s">
        <v>204</v>
      </c>
      <c r="C94" s="23">
        <v>1679</v>
      </c>
      <c r="D94" s="24" t="s">
        <v>59</v>
      </c>
      <c r="E94" s="30">
        <v>520</v>
      </c>
      <c r="F94" s="25">
        <v>513</v>
      </c>
      <c r="G94" s="31"/>
      <c r="H94" s="25">
        <v>480</v>
      </c>
      <c r="I94" s="31">
        <v>483</v>
      </c>
      <c r="J94" s="25"/>
      <c r="K94" s="55">
        <f t="shared" si="10"/>
        <v>499</v>
      </c>
      <c r="L94" s="32"/>
      <c r="M94" s="25"/>
      <c r="N94" s="31"/>
      <c r="O94" s="25">
        <v>480</v>
      </c>
      <c r="P94" s="31"/>
      <c r="Q94" s="25">
        <v>475</v>
      </c>
      <c r="R94" s="56">
        <f t="shared" si="11"/>
        <v>477.5</v>
      </c>
      <c r="S94" s="55">
        <f t="shared" si="12"/>
        <v>491.8333333333333</v>
      </c>
      <c r="T94" s="57">
        <f t="shared" si="13"/>
        <v>2951</v>
      </c>
      <c r="U94" s="29">
        <f t="shared" si="14"/>
        <v>6</v>
      </c>
    </row>
    <row r="95" spans="1:21" ht="12.75">
      <c r="A95" s="21" t="s">
        <v>205</v>
      </c>
      <c r="B95" s="50" t="s">
        <v>206</v>
      </c>
      <c r="C95" s="23">
        <v>2245</v>
      </c>
      <c r="D95" s="24" t="s">
        <v>59</v>
      </c>
      <c r="E95" s="30"/>
      <c r="F95" s="25"/>
      <c r="G95" s="31"/>
      <c r="H95" s="25"/>
      <c r="I95" s="31"/>
      <c r="J95" s="25"/>
      <c r="K95" s="55" t="e">
        <f t="shared" si="10"/>
        <v>#DIV/0!</v>
      </c>
      <c r="L95" s="32"/>
      <c r="M95" s="25"/>
      <c r="N95" s="31"/>
      <c r="O95" s="25"/>
      <c r="P95" s="31"/>
      <c r="Q95" s="25">
        <v>491</v>
      </c>
      <c r="R95" s="56">
        <f t="shared" si="11"/>
        <v>491</v>
      </c>
      <c r="S95" s="55">
        <f t="shared" si="12"/>
        <v>491</v>
      </c>
      <c r="T95" s="57">
        <f t="shared" si="13"/>
        <v>491</v>
      </c>
      <c r="U95" s="29">
        <f t="shared" si="14"/>
        <v>1</v>
      </c>
    </row>
    <row r="96" spans="1:21" ht="12.75">
      <c r="A96" s="21" t="s">
        <v>207</v>
      </c>
      <c r="B96" s="50" t="s">
        <v>208</v>
      </c>
      <c r="C96" s="23">
        <v>1360</v>
      </c>
      <c r="D96" s="24" t="s">
        <v>79</v>
      </c>
      <c r="E96" s="30"/>
      <c r="F96" s="25">
        <v>502</v>
      </c>
      <c r="G96" s="31"/>
      <c r="H96" s="25">
        <v>509</v>
      </c>
      <c r="I96" s="31"/>
      <c r="J96" s="25"/>
      <c r="K96" s="55">
        <f t="shared" si="10"/>
        <v>505.5</v>
      </c>
      <c r="L96" s="32"/>
      <c r="M96" s="25"/>
      <c r="N96" s="31">
        <v>495</v>
      </c>
      <c r="O96" s="25">
        <v>508</v>
      </c>
      <c r="P96" s="31">
        <v>438</v>
      </c>
      <c r="Q96" s="25"/>
      <c r="R96" s="56">
        <f t="shared" si="11"/>
        <v>480.3333333333333</v>
      </c>
      <c r="S96" s="55">
        <f t="shared" si="12"/>
        <v>490.4</v>
      </c>
      <c r="T96" s="57">
        <f t="shared" si="13"/>
        <v>2452</v>
      </c>
      <c r="U96" s="29">
        <f t="shared" si="14"/>
        <v>5</v>
      </c>
    </row>
    <row r="97" spans="1:21" ht="12.75">
      <c r="A97" s="21" t="s">
        <v>209</v>
      </c>
      <c r="B97" s="50" t="s">
        <v>210</v>
      </c>
      <c r="C97" s="23">
        <v>1067</v>
      </c>
      <c r="D97" s="24" t="s">
        <v>35</v>
      </c>
      <c r="E97" s="30">
        <v>482</v>
      </c>
      <c r="F97" s="25"/>
      <c r="G97" s="31"/>
      <c r="H97" s="25"/>
      <c r="I97" s="31"/>
      <c r="J97" s="25"/>
      <c r="K97" s="55">
        <f t="shared" si="10"/>
        <v>482</v>
      </c>
      <c r="L97" s="32"/>
      <c r="M97" s="25"/>
      <c r="N97" s="31"/>
      <c r="O97" s="25"/>
      <c r="P97" s="31">
        <v>498</v>
      </c>
      <c r="Q97" s="25"/>
      <c r="R97" s="56">
        <f t="shared" si="11"/>
        <v>498</v>
      </c>
      <c r="S97" s="55">
        <f t="shared" si="12"/>
        <v>490</v>
      </c>
      <c r="T97" s="57">
        <f t="shared" si="13"/>
        <v>980</v>
      </c>
      <c r="U97" s="29">
        <f t="shared" si="14"/>
        <v>2</v>
      </c>
    </row>
    <row r="98" spans="1:21" ht="12.75">
      <c r="A98" s="21" t="s">
        <v>211</v>
      </c>
      <c r="B98" s="50" t="s">
        <v>212</v>
      </c>
      <c r="C98" s="23">
        <v>1837</v>
      </c>
      <c r="D98" s="24" t="s">
        <v>40</v>
      </c>
      <c r="E98" s="30">
        <v>495</v>
      </c>
      <c r="F98" s="25"/>
      <c r="G98" s="31"/>
      <c r="H98" s="25"/>
      <c r="I98" s="31"/>
      <c r="J98" s="25"/>
      <c r="K98" s="55">
        <f t="shared" si="10"/>
        <v>495</v>
      </c>
      <c r="L98" s="32">
        <v>480</v>
      </c>
      <c r="M98" s="25"/>
      <c r="N98" s="31"/>
      <c r="O98" s="25"/>
      <c r="P98" s="31"/>
      <c r="Q98" s="25"/>
      <c r="R98" s="56">
        <f t="shared" si="11"/>
        <v>480</v>
      </c>
      <c r="S98" s="55">
        <f t="shared" si="12"/>
        <v>487.5</v>
      </c>
      <c r="T98" s="57">
        <f t="shared" si="13"/>
        <v>975</v>
      </c>
      <c r="U98" s="29">
        <f t="shared" si="14"/>
        <v>2</v>
      </c>
    </row>
    <row r="99" spans="1:21" ht="12.75">
      <c r="A99" s="35" t="s">
        <v>213</v>
      </c>
      <c r="B99" s="61" t="s">
        <v>214</v>
      </c>
      <c r="C99" s="37">
        <v>1459</v>
      </c>
      <c r="D99" s="38" t="s">
        <v>64</v>
      </c>
      <c r="E99" s="62"/>
      <c r="F99" s="63"/>
      <c r="G99" s="64"/>
      <c r="H99" s="63">
        <v>496</v>
      </c>
      <c r="I99" s="64"/>
      <c r="J99" s="63"/>
      <c r="K99" s="65">
        <f t="shared" si="10"/>
        <v>496</v>
      </c>
      <c r="L99" s="66"/>
      <c r="M99" s="63"/>
      <c r="N99" s="64">
        <v>463</v>
      </c>
      <c r="O99" s="63">
        <v>480</v>
      </c>
      <c r="P99" s="64">
        <v>501</v>
      </c>
      <c r="Q99" s="63"/>
      <c r="R99" s="67">
        <f t="shared" si="11"/>
        <v>481.3333333333333</v>
      </c>
      <c r="S99" s="65">
        <f t="shared" si="12"/>
        <v>485</v>
      </c>
      <c r="T99" s="68">
        <f t="shared" si="13"/>
        <v>1940</v>
      </c>
      <c r="U99" s="42">
        <f t="shared" si="14"/>
        <v>4</v>
      </c>
    </row>
    <row r="100" spans="1:21" ht="12.75">
      <c r="A100" s="21" t="s">
        <v>215</v>
      </c>
      <c r="B100" s="50" t="s">
        <v>216</v>
      </c>
      <c r="C100" s="23">
        <v>1166</v>
      </c>
      <c r="D100" s="24" t="s">
        <v>43</v>
      </c>
      <c r="E100" s="30"/>
      <c r="F100" s="25"/>
      <c r="G100" s="31"/>
      <c r="H100" s="25"/>
      <c r="I100" s="31"/>
      <c r="J100" s="25"/>
      <c r="K100" s="55" t="e">
        <f t="shared" si="10"/>
        <v>#DIV/0!</v>
      </c>
      <c r="L100" s="32"/>
      <c r="M100" s="25"/>
      <c r="N100" s="31"/>
      <c r="O100" s="25"/>
      <c r="P100" s="31"/>
      <c r="Q100" s="25">
        <v>484</v>
      </c>
      <c r="R100" s="56">
        <f t="shared" si="11"/>
        <v>484</v>
      </c>
      <c r="S100" s="55">
        <f t="shared" si="12"/>
        <v>484</v>
      </c>
      <c r="T100" s="57">
        <f t="shared" si="13"/>
        <v>484</v>
      </c>
      <c r="U100" s="29">
        <f t="shared" si="14"/>
        <v>1</v>
      </c>
    </row>
    <row r="101" spans="1:21" ht="12.75">
      <c r="A101" s="21" t="s">
        <v>217</v>
      </c>
      <c r="B101" s="50" t="s">
        <v>218</v>
      </c>
      <c r="C101" s="23">
        <v>2272</v>
      </c>
      <c r="D101" s="24" t="s">
        <v>94</v>
      </c>
      <c r="E101" s="30"/>
      <c r="F101" s="25"/>
      <c r="G101" s="31"/>
      <c r="H101" s="25"/>
      <c r="I101" s="31"/>
      <c r="J101" s="25"/>
      <c r="K101" s="55" t="e">
        <f t="shared" si="10"/>
        <v>#DIV/0!</v>
      </c>
      <c r="L101" s="32"/>
      <c r="M101" s="25"/>
      <c r="N101" s="31"/>
      <c r="O101" s="25">
        <v>483</v>
      </c>
      <c r="P101" s="31"/>
      <c r="Q101" s="25"/>
      <c r="R101" s="56">
        <f t="shared" si="11"/>
        <v>483</v>
      </c>
      <c r="S101" s="55">
        <f t="shared" si="12"/>
        <v>483</v>
      </c>
      <c r="T101" s="57">
        <f t="shared" si="13"/>
        <v>483</v>
      </c>
      <c r="U101" s="29">
        <f t="shared" si="14"/>
        <v>1</v>
      </c>
    </row>
    <row r="102" spans="1:21" ht="12.75">
      <c r="A102" s="21" t="s">
        <v>219</v>
      </c>
      <c r="B102" s="50" t="s">
        <v>220</v>
      </c>
      <c r="C102" s="23">
        <v>1146</v>
      </c>
      <c r="D102" s="24" t="s">
        <v>35</v>
      </c>
      <c r="E102" s="30">
        <v>509</v>
      </c>
      <c r="F102" s="25"/>
      <c r="G102" s="31"/>
      <c r="H102" s="25"/>
      <c r="I102" s="31"/>
      <c r="J102" s="25"/>
      <c r="K102" s="55">
        <f t="shared" si="10"/>
        <v>509</v>
      </c>
      <c r="L102" s="32">
        <v>460</v>
      </c>
      <c r="M102" s="25"/>
      <c r="N102" s="31"/>
      <c r="O102" s="25">
        <v>472</v>
      </c>
      <c r="P102" s="31"/>
      <c r="Q102" s="25">
        <v>488</v>
      </c>
      <c r="R102" s="56">
        <f t="shared" si="11"/>
        <v>473.3333333333333</v>
      </c>
      <c r="S102" s="55">
        <f t="shared" si="12"/>
        <v>482.25</v>
      </c>
      <c r="T102" s="57">
        <f t="shared" si="13"/>
        <v>1929</v>
      </c>
      <c r="U102" s="29">
        <f t="shared" si="14"/>
        <v>4</v>
      </c>
    </row>
    <row r="103" spans="1:21" ht="12.75">
      <c r="A103" s="21" t="s">
        <v>221</v>
      </c>
      <c r="B103" s="70" t="s">
        <v>222</v>
      </c>
      <c r="C103" s="23">
        <v>1210</v>
      </c>
      <c r="D103" s="24" t="s">
        <v>94</v>
      </c>
      <c r="E103" s="30"/>
      <c r="F103" s="25"/>
      <c r="G103" s="31">
        <v>482</v>
      </c>
      <c r="H103" s="25"/>
      <c r="I103" s="31"/>
      <c r="J103" s="25"/>
      <c r="K103" s="55">
        <f aca="true" t="shared" si="15" ref="K103:K126">AVERAGE(E103:J103)</f>
        <v>482</v>
      </c>
      <c r="L103" s="32"/>
      <c r="M103" s="25"/>
      <c r="N103" s="31"/>
      <c r="O103" s="25"/>
      <c r="P103" s="31"/>
      <c r="Q103" s="25"/>
      <c r="R103" s="56" t="e">
        <f aca="true" t="shared" si="16" ref="R103:R126">AVERAGE(L103:Q103)</f>
        <v>#DIV/0!</v>
      </c>
      <c r="S103" s="55">
        <f aca="true" t="shared" si="17" ref="S103:S126">AVERAGE(E103:J103,L103:Q103)</f>
        <v>482</v>
      </c>
      <c r="T103" s="57">
        <f aca="true" t="shared" si="18" ref="T103:T126">SUM(E103:J103,L103:Q103)</f>
        <v>482</v>
      </c>
      <c r="U103" s="29">
        <f aca="true" t="shared" si="19" ref="U103:U126">COUNT(E103:J103,L103:Q103)</f>
        <v>1</v>
      </c>
    </row>
    <row r="104" spans="1:21" ht="12.75">
      <c r="A104" s="21" t="s">
        <v>223</v>
      </c>
      <c r="B104" s="50" t="s">
        <v>224</v>
      </c>
      <c r="C104" s="23">
        <v>1204</v>
      </c>
      <c r="D104" s="24" t="s">
        <v>64</v>
      </c>
      <c r="E104" s="30">
        <v>456</v>
      </c>
      <c r="F104" s="25"/>
      <c r="G104" s="31"/>
      <c r="H104" s="25"/>
      <c r="I104" s="31"/>
      <c r="J104" s="25"/>
      <c r="K104" s="55">
        <f t="shared" si="15"/>
        <v>456</v>
      </c>
      <c r="L104" s="32"/>
      <c r="M104" s="25"/>
      <c r="N104" s="31">
        <v>505</v>
      </c>
      <c r="O104" s="25"/>
      <c r="P104" s="31"/>
      <c r="Q104" s="25"/>
      <c r="R104" s="56">
        <f t="shared" si="16"/>
        <v>505</v>
      </c>
      <c r="S104" s="55">
        <f t="shared" si="17"/>
        <v>480.5</v>
      </c>
      <c r="T104" s="57">
        <f t="shared" si="18"/>
        <v>961</v>
      </c>
      <c r="U104" s="29">
        <f t="shared" si="19"/>
        <v>2</v>
      </c>
    </row>
    <row r="105" spans="1:21" ht="12.75">
      <c r="A105" s="21" t="s">
        <v>225</v>
      </c>
      <c r="B105" s="50" t="s">
        <v>226</v>
      </c>
      <c r="C105" s="23">
        <v>1180</v>
      </c>
      <c r="D105" s="24" t="s">
        <v>40</v>
      </c>
      <c r="E105" s="30">
        <v>453</v>
      </c>
      <c r="F105" s="25">
        <v>540</v>
      </c>
      <c r="G105" s="31">
        <v>484</v>
      </c>
      <c r="H105" s="25">
        <v>425</v>
      </c>
      <c r="I105" s="31"/>
      <c r="J105" s="25"/>
      <c r="K105" s="55">
        <f t="shared" si="15"/>
        <v>475.5</v>
      </c>
      <c r="L105" s="32"/>
      <c r="M105" s="25">
        <v>499</v>
      </c>
      <c r="N105" s="31"/>
      <c r="O105" s="25"/>
      <c r="P105" s="31"/>
      <c r="Q105" s="25"/>
      <c r="R105" s="56">
        <f t="shared" si="16"/>
        <v>499</v>
      </c>
      <c r="S105" s="55">
        <f t="shared" si="17"/>
        <v>480.2</v>
      </c>
      <c r="T105" s="57">
        <f t="shared" si="18"/>
        <v>2401</v>
      </c>
      <c r="U105" s="29">
        <f t="shared" si="19"/>
        <v>5</v>
      </c>
    </row>
    <row r="106" spans="1:21" ht="12.75">
      <c r="A106" s="21" t="s">
        <v>227</v>
      </c>
      <c r="B106" s="50" t="s">
        <v>228</v>
      </c>
      <c r="C106" s="23">
        <v>1208</v>
      </c>
      <c r="D106" s="24" t="s">
        <v>94</v>
      </c>
      <c r="E106" s="30"/>
      <c r="F106" s="25"/>
      <c r="G106" s="31"/>
      <c r="H106" s="25"/>
      <c r="I106" s="31"/>
      <c r="J106" s="25"/>
      <c r="K106" s="55" t="e">
        <f t="shared" si="15"/>
        <v>#DIV/0!</v>
      </c>
      <c r="L106" s="32"/>
      <c r="M106" s="25"/>
      <c r="N106" s="31"/>
      <c r="O106" s="25"/>
      <c r="P106" s="31">
        <v>480</v>
      </c>
      <c r="Q106" s="25"/>
      <c r="R106" s="56">
        <f t="shared" si="16"/>
        <v>480</v>
      </c>
      <c r="S106" s="55">
        <f t="shared" si="17"/>
        <v>480</v>
      </c>
      <c r="T106" s="57">
        <f t="shared" si="18"/>
        <v>480</v>
      </c>
      <c r="U106" s="29">
        <f t="shared" si="19"/>
        <v>1</v>
      </c>
    </row>
    <row r="107" spans="1:21" ht="12.75">
      <c r="A107" s="21" t="s">
        <v>229</v>
      </c>
      <c r="B107" s="50" t="s">
        <v>230</v>
      </c>
      <c r="C107" s="23">
        <v>1156</v>
      </c>
      <c r="D107" s="24" t="s">
        <v>35</v>
      </c>
      <c r="E107" s="30"/>
      <c r="F107" s="25"/>
      <c r="G107" s="31"/>
      <c r="H107" s="25"/>
      <c r="I107" s="31">
        <v>479</v>
      </c>
      <c r="J107" s="25"/>
      <c r="K107" s="55">
        <f t="shared" si="15"/>
        <v>479</v>
      </c>
      <c r="L107" s="32"/>
      <c r="M107" s="25"/>
      <c r="N107" s="31"/>
      <c r="O107" s="25"/>
      <c r="P107" s="31"/>
      <c r="Q107" s="25"/>
      <c r="R107" s="56" t="e">
        <f t="shared" si="16"/>
        <v>#DIV/0!</v>
      </c>
      <c r="S107" s="55">
        <f t="shared" si="17"/>
        <v>479</v>
      </c>
      <c r="T107" s="57">
        <f t="shared" si="18"/>
        <v>479</v>
      </c>
      <c r="U107" s="29">
        <f t="shared" si="19"/>
        <v>1</v>
      </c>
    </row>
    <row r="108" spans="1:21" ht="12.75">
      <c r="A108" s="21" t="s">
        <v>231</v>
      </c>
      <c r="B108" s="50" t="s">
        <v>232</v>
      </c>
      <c r="C108" s="23">
        <v>1784</v>
      </c>
      <c r="D108" s="24" t="s">
        <v>94</v>
      </c>
      <c r="E108" s="30">
        <v>477</v>
      </c>
      <c r="F108" s="25"/>
      <c r="G108" s="31"/>
      <c r="H108" s="25"/>
      <c r="I108" s="31"/>
      <c r="J108" s="25"/>
      <c r="K108" s="55">
        <f t="shared" si="15"/>
        <v>477</v>
      </c>
      <c r="L108" s="32"/>
      <c r="M108" s="25"/>
      <c r="N108" s="31"/>
      <c r="O108" s="25"/>
      <c r="P108" s="31"/>
      <c r="Q108" s="25"/>
      <c r="R108" s="56" t="e">
        <f t="shared" si="16"/>
        <v>#DIV/0!</v>
      </c>
      <c r="S108" s="55">
        <f t="shared" si="17"/>
        <v>477</v>
      </c>
      <c r="T108" s="57">
        <f t="shared" si="18"/>
        <v>477</v>
      </c>
      <c r="U108" s="29">
        <f t="shared" si="19"/>
        <v>1</v>
      </c>
    </row>
    <row r="109" spans="1:21" ht="12.75">
      <c r="A109" s="21" t="s">
        <v>233</v>
      </c>
      <c r="B109" s="50" t="s">
        <v>234</v>
      </c>
      <c r="C109" s="23">
        <v>2047</v>
      </c>
      <c r="D109" s="24" t="s">
        <v>48</v>
      </c>
      <c r="E109" s="30">
        <v>482</v>
      </c>
      <c r="F109" s="25"/>
      <c r="G109" s="31"/>
      <c r="H109" s="25">
        <v>525</v>
      </c>
      <c r="I109" s="31"/>
      <c r="J109" s="25"/>
      <c r="K109" s="55">
        <f t="shared" si="15"/>
        <v>503.5</v>
      </c>
      <c r="L109" s="32"/>
      <c r="M109" s="25">
        <v>431</v>
      </c>
      <c r="N109" s="31"/>
      <c r="O109" s="25">
        <v>464</v>
      </c>
      <c r="P109" s="31"/>
      <c r="Q109" s="25"/>
      <c r="R109" s="56">
        <f t="shared" si="16"/>
        <v>447.5</v>
      </c>
      <c r="S109" s="55">
        <f t="shared" si="17"/>
        <v>475.5</v>
      </c>
      <c r="T109" s="57">
        <f t="shared" si="18"/>
        <v>1902</v>
      </c>
      <c r="U109" s="29">
        <f t="shared" si="19"/>
        <v>4</v>
      </c>
    </row>
    <row r="110" spans="1:21" ht="12.75">
      <c r="A110" s="21" t="s">
        <v>235</v>
      </c>
      <c r="B110" s="50" t="s">
        <v>236</v>
      </c>
      <c r="C110" s="23">
        <v>1072</v>
      </c>
      <c r="D110" s="24" t="s">
        <v>24</v>
      </c>
      <c r="E110" s="30"/>
      <c r="F110" s="25"/>
      <c r="G110" s="31"/>
      <c r="H110" s="25"/>
      <c r="I110" s="31"/>
      <c r="J110" s="25"/>
      <c r="K110" s="55" t="e">
        <f t="shared" si="15"/>
        <v>#DIV/0!</v>
      </c>
      <c r="L110" s="32"/>
      <c r="M110" s="25"/>
      <c r="N110" s="31"/>
      <c r="O110" s="25">
        <v>475</v>
      </c>
      <c r="P110" s="31"/>
      <c r="Q110" s="25"/>
      <c r="R110" s="56">
        <f t="shared" si="16"/>
        <v>475</v>
      </c>
      <c r="S110" s="55">
        <f t="shared" si="17"/>
        <v>475</v>
      </c>
      <c r="T110" s="57">
        <f t="shared" si="18"/>
        <v>475</v>
      </c>
      <c r="U110" s="29">
        <f t="shared" si="19"/>
        <v>1</v>
      </c>
    </row>
    <row r="111" spans="1:21" ht="12.75">
      <c r="A111" s="21" t="s">
        <v>237</v>
      </c>
      <c r="B111" s="50" t="s">
        <v>238</v>
      </c>
      <c r="C111" s="23">
        <v>1363</v>
      </c>
      <c r="D111" s="24" t="s">
        <v>79</v>
      </c>
      <c r="E111" s="30">
        <v>462</v>
      </c>
      <c r="F111" s="25">
        <v>473</v>
      </c>
      <c r="G111" s="31"/>
      <c r="H111" s="25"/>
      <c r="I111" s="31">
        <v>461</v>
      </c>
      <c r="J111" s="25"/>
      <c r="K111" s="55">
        <f t="shared" si="15"/>
        <v>465.3333333333333</v>
      </c>
      <c r="L111" s="32">
        <v>490</v>
      </c>
      <c r="M111" s="25"/>
      <c r="N111" s="31"/>
      <c r="O111" s="25">
        <v>467</v>
      </c>
      <c r="P111" s="31"/>
      <c r="Q111" s="25"/>
      <c r="R111" s="56">
        <f t="shared" si="16"/>
        <v>478.5</v>
      </c>
      <c r="S111" s="55">
        <f t="shared" si="17"/>
        <v>470.6</v>
      </c>
      <c r="T111" s="57">
        <f t="shared" si="18"/>
        <v>2353</v>
      </c>
      <c r="U111" s="29">
        <f t="shared" si="19"/>
        <v>5</v>
      </c>
    </row>
    <row r="112" spans="1:21" ht="12.75">
      <c r="A112" s="21" t="s">
        <v>239</v>
      </c>
      <c r="B112" s="50" t="s">
        <v>240</v>
      </c>
      <c r="C112" s="23">
        <v>2049</v>
      </c>
      <c r="D112" s="24" t="s">
        <v>40</v>
      </c>
      <c r="E112" s="30"/>
      <c r="F112" s="25"/>
      <c r="G112" s="31"/>
      <c r="H112" s="25"/>
      <c r="I112" s="31"/>
      <c r="J112" s="25"/>
      <c r="K112" s="55" t="e">
        <f t="shared" si="15"/>
        <v>#DIV/0!</v>
      </c>
      <c r="L112" s="32"/>
      <c r="M112" s="25"/>
      <c r="N112" s="31"/>
      <c r="O112" s="25">
        <v>467</v>
      </c>
      <c r="P112" s="31"/>
      <c r="Q112" s="25"/>
      <c r="R112" s="56">
        <f t="shared" si="16"/>
        <v>467</v>
      </c>
      <c r="S112" s="55">
        <f t="shared" si="17"/>
        <v>467</v>
      </c>
      <c r="T112" s="57">
        <f t="shared" si="18"/>
        <v>467</v>
      </c>
      <c r="U112" s="29">
        <f t="shared" si="19"/>
        <v>1</v>
      </c>
    </row>
    <row r="113" spans="1:21" ht="12.75">
      <c r="A113" s="21" t="s">
        <v>241</v>
      </c>
      <c r="B113" s="50" t="s">
        <v>242</v>
      </c>
      <c r="C113" s="23">
        <v>1046</v>
      </c>
      <c r="D113" s="24" t="s">
        <v>24</v>
      </c>
      <c r="E113" s="30"/>
      <c r="F113" s="25"/>
      <c r="G113" s="31"/>
      <c r="H113" s="25">
        <v>459</v>
      </c>
      <c r="I113" s="31"/>
      <c r="J113" s="25"/>
      <c r="K113" s="55">
        <f t="shared" si="15"/>
        <v>459</v>
      </c>
      <c r="L113" s="32"/>
      <c r="M113" s="25"/>
      <c r="N113" s="31"/>
      <c r="O113" s="25"/>
      <c r="P113" s="31"/>
      <c r="Q113" s="25"/>
      <c r="R113" s="56" t="e">
        <f t="shared" si="16"/>
        <v>#DIV/0!</v>
      </c>
      <c r="S113" s="55">
        <f t="shared" si="17"/>
        <v>459</v>
      </c>
      <c r="T113" s="57">
        <f t="shared" si="18"/>
        <v>459</v>
      </c>
      <c r="U113" s="29">
        <f t="shared" si="19"/>
        <v>1</v>
      </c>
    </row>
    <row r="114" spans="1:21" ht="12.75">
      <c r="A114" s="21" t="s">
        <v>243</v>
      </c>
      <c r="B114" s="70" t="s">
        <v>244</v>
      </c>
      <c r="C114" s="23">
        <v>1054</v>
      </c>
      <c r="D114" s="24" t="s">
        <v>35</v>
      </c>
      <c r="E114" s="30"/>
      <c r="F114" s="25">
        <v>459</v>
      </c>
      <c r="G114" s="31"/>
      <c r="H114" s="25"/>
      <c r="I114" s="31"/>
      <c r="J114" s="25"/>
      <c r="K114" s="55">
        <f t="shared" si="15"/>
        <v>459</v>
      </c>
      <c r="L114" s="32"/>
      <c r="M114" s="25"/>
      <c r="N114" s="31"/>
      <c r="O114" s="25"/>
      <c r="P114" s="31"/>
      <c r="Q114" s="25"/>
      <c r="R114" s="56" t="e">
        <f t="shared" si="16"/>
        <v>#DIV/0!</v>
      </c>
      <c r="S114" s="55">
        <f t="shared" si="17"/>
        <v>459</v>
      </c>
      <c r="T114" s="57">
        <f t="shared" si="18"/>
        <v>459</v>
      </c>
      <c r="U114" s="29">
        <f t="shared" si="19"/>
        <v>1</v>
      </c>
    </row>
    <row r="115" spans="1:21" ht="12.75">
      <c r="A115" s="21" t="s">
        <v>245</v>
      </c>
      <c r="B115" s="50" t="s">
        <v>246</v>
      </c>
      <c r="C115" s="23">
        <v>1473</v>
      </c>
      <c r="D115" s="24" t="s">
        <v>79</v>
      </c>
      <c r="E115" s="30"/>
      <c r="F115" s="25">
        <v>458</v>
      </c>
      <c r="G115" s="31"/>
      <c r="H115" s="25">
        <v>434</v>
      </c>
      <c r="I115" s="31"/>
      <c r="J115" s="25"/>
      <c r="K115" s="55">
        <f t="shared" si="15"/>
        <v>446</v>
      </c>
      <c r="L115" s="32"/>
      <c r="M115" s="25">
        <v>452</v>
      </c>
      <c r="N115" s="31">
        <v>478</v>
      </c>
      <c r="O115" s="25">
        <v>464</v>
      </c>
      <c r="P115" s="31">
        <v>465</v>
      </c>
      <c r="Q115" s="25"/>
      <c r="R115" s="56">
        <f t="shared" si="16"/>
        <v>464.75</v>
      </c>
      <c r="S115" s="55">
        <f t="shared" si="17"/>
        <v>458.5</v>
      </c>
      <c r="T115" s="57">
        <f t="shared" si="18"/>
        <v>2751</v>
      </c>
      <c r="U115" s="29">
        <f t="shared" si="19"/>
        <v>6</v>
      </c>
    </row>
    <row r="116" spans="1:21" ht="12.75">
      <c r="A116" s="21" t="s">
        <v>247</v>
      </c>
      <c r="B116" s="50" t="s">
        <v>248</v>
      </c>
      <c r="C116" s="23">
        <v>1240</v>
      </c>
      <c r="D116" s="24" t="s">
        <v>94</v>
      </c>
      <c r="E116" s="30"/>
      <c r="F116" s="25">
        <v>442</v>
      </c>
      <c r="G116" s="31"/>
      <c r="H116" s="25">
        <v>449</v>
      </c>
      <c r="I116" s="31"/>
      <c r="J116" s="25"/>
      <c r="K116" s="55">
        <f t="shared" si="15"/>
        <v>445.5</v>
      </c>
      <c r="L116" s="32">
        <v>444</v>
      </c>
      <c r="M116" s="25">
        <v>440</v>
      </c>
      <c r="N116" s="31">
        <v>510</v>
      </c>
      <c r="O116" s="25"/>
      <c r="P116" s="31"/>
      <c r="Q116" s="25"/>
      <c r="R116" s="56">
        <f t="shared" si="16"/>
        <v>464.6666666666667</v>
      </c>
      <c r="S116" s="55">
        <f t="shared" si="17"/>
        <v>457</v>
      </c>
      <c r="T116" s="57">
        <f t="shared" si="18"/>
        <v>2285</v>
      </c>
      <c r="U116" s="29">
        <f t="shared" si="19"/>
        <v>5</v>
      </c>
    </row>
    <row r="117" spans="1:21" ht="12.75">
      <c r="A117" s="21" t="s">
        <v>249</v>
      </c>
      <c r="B117" s="50" t="s">
        <v>250</v>
      </c>
      <c r="C117" s="23">
        <v>1458</v>
      </c>
      <c r="D117" s="24" t="s">
        <v>79</v>
      </c>
      <c r="E117" s="30"/>
      <c r="F117" s="25"/>
      <c r="G117" s="31"/>
      <c r="H117" s="25"/>
      <c r="I117" s="31"/>
      <c r="J117" s="25"/>
      <c r="K117" s="55" t="e">
        <f t="shared" si="15"/>
        <v>#DIV/0!</v>
      </c>
      <c r="L117" s="32"/>
      <c r="M117" s="25"/>
      <c r="N117" s="31"/>
      <c r="O117" s="25"/>
      <c r="P117" s="31">
        <v>452</v>
      </c>
      <c r="Q117" s="25"/>
      <c r="R117" s="56">
        <f t="shared" si="16"/>
        <v>452</v>
      </c>
      <c r="S117" s="55">
        <f t="shared" si="17"/>
        <v>452</v>
      </c>
      <c r="T117" s="57">
        <f t="shared" si="18"/>
        <v>452</v>
      </c>
      <c r="U117" s="29">
        <f t="shared" si="19"/>
        <v>1</v>
      </c>
    </row>
    <row r="118" spans="1:21" ht="12.75">
      <c r="A118" s="21" t="s">
        <v>251</v>
      </c>
      <c r="B118" s="50" t="s">
        <v>252</v>
      </c>
      <c r="C118" s="23">
        <v>1118</v>
      </c>
      <c r="D118" s="24" t="s">
        <v>94</v>
      </c>
      <c r="E118" s="30">
        <v>392</v>
      </c>
      <c r="F118" s="25"/>
      <c r="G118" s="31"/>
      <c r="H118" s="25"/>
      <c r="I118" s="31"/>
      <c r="J118" s="25"/>
      <c r="K118" s="55">
        <f t="shared" si="15"/>
        <v>392</v>
      </c>
      <c r="L118" s="32">
        <v>490</v>
      </c>
      <c r="M118" s="25"/>
      <c r="N118" s="31"/>
      <c r="O118" s="25"/>
      <c r="P118" s="31"/>
      <c r="Q118" s="25"/>
      <c r="R118" s="56">
        <f t="shared" si="16"/>
        <v>490</v>
      </c>
      <c r="S118" s="55">
        <f t="shared" si="17"/>
        <v>441</v>
      </c>
      <c r="T118" s="57">
        <f t="shared" si="18"/>
        <v>882</v>
      </c>
      <c r="U118" s="29">
        <f t="shared" si="19"/>
        <v>2</v>
      </c>
    </row>
    <row r="119" spans="1:21" ht="12.75">
      <c r="A119" s="21" t="s">
        <v>253</v>
      </c>
      <c r="B119" s="50" t="s">
        <v>254</v>
      </c>
      <c r="C119" s="23">
        <v>1199</v>
      </c>
      <c r="D119" s="24" t="s">
        <v>94</v>
      </c>
      <c r="E119" s="30"/>
      <c r="F119" s="25">
        <v>447</v>
      </c>
      <c r="G119" s="31">
        <v>440</v>
      </c>
      <c r="H119" s="25"/>
      <c r="I119" s="31"/>
      <c r="J119" s="25">
        <v>433</v>
      </c>
      <c r="K119" s="55">
        <f t="shared" si="15"/>
        <v>440</v>
      </c>
      <c r="L119" s="32"/>
      <c r="M119" s="25"/>
      <c r="N119" s="31"/>
      <c r="O119" s="25"/>
      <c r="P119" s="31"/>
      <c r="Q119" s="25"/>
      <c r="R119" s="56" t="e">
        <f t="shared" si="16"/>
        <v>#DIV/0!</v>
      </c>
      <c r="S119" s="55">
        <f t="shared" si="17"/>
        <v>440</v>
      </c>
      <c r="T119" s="57">
        <f t="shared" si="18"/>
        <v>1320</v>
      </c>
      <c r="U119" s="29">
        <f t="shared" si="19"/>
        <v>3</v>
      </c>
    </row>
    <row r="120" spans="1:21" ht="12.75">
      <c r="A120" s="21" t="s">
        <v>255</v>
      </c>
      <c r="B120" s="50" t="s">
        <v>256</v>
      </c>
      <c r="C120" s="23">
        <v>1456</v>
      </c>
      <c r="D120" s="24" t="s">
        <v>30</v>
      </c>
      <c r="E120" s="30"/>
      <c r="F120" s="25"/>
      <c r="G120" s="31"/>
      <c r="H120" s="25">
        <v>433</v>
      </c>
      <c r="I120" s="31"/>
      <c r="J120" s="25"/>
      <c r="K120" s="55">
        <f t="shared" si="15"/>
        <v>433</v>
      </c>
      <c r="L120" s="32"/>
      <c r="M120" s="25"/>
      <c r="N120" s="31"/>
      <c r="O120" s="25"/>
      <c r="P120" s="31"/>
      <c r="Q120" s="25"/>
      <c r="R120" s="56" t="e">
        <f t="shared" si="16"/>
        <v>#DIV/0!</v>
      </c>
      <c r="S120" s="55">
        <f t="shared" si="17"/>
        <v>433</v>
      </c>
      <c r="T120" s="57">
        <f t="shared" si="18"/>
        <v>433</v>
      </c>
      <c r="U120" s="29">
        <f t="shared" si="19"/>
        <v>1</v>
      </c>
    </row>
    <row r="121" spans="1:21" ht="12.75">
      <c r="A121" s="21" t="s">
        <v>257</v>
      </c>
      <c r="B121" s="50" t="s">
        <v>258</v>
      </c>
      <c r="C121" s="23">
        <v>1131</v>
      </c>
      <c r="D121" s="24" t="s">
        <v>35</v>
      </c>
      <c r="E121" s="30"/>
      <c r="F121" s="25"/>
      <c r="G121" s="31"/>
      <c r="H121" s="25"/>
      <c r="I121" s="31"/>
      <c r="J121" s="25"/>
      <c r="K121" s="55" t="e">
        <f t="shared" si="15"/>
        <v>#DIV/0!</v>
      </c>
      <c r="L121" s="32">
        <v>430</v>
      </c>
      <c r="M121" s="25"/>
      <c r="N121" s="31"/>
      <c r="O121" s="25"/>
      <c r="P121" s="31"/>
      <c r="Q121" s="25"/>
      <c r="R121" s="56">
        <f t="shared" si="16"/>
        <v>430</v>
      </c>
      <c r="S121" s="55">
        <f t="shared" si="17"/>
        <v>430</v>
      </c>
      <c r="T121" s="57">
        <f t="shared" si="18"/>
        <v>430</v>
      </c>
      <c r="U121" s="29">
        <f t="shared" si="19"/>
        <v>1</v>
      </c>
    </row>
    <row r="122" spans="1:21" ht="12.75">
      <c r="A122" s="21" t="s">
        <v>259</v>
      </c>
      <c r="B122" s="50" t="s">
        <v>260</v>
      </c>
      <c r="C122" s="23">
        <v>1496</v>
      </c>
      <c r="D122" s="24" t="s">
        <v>30</v>
      </c>
      <c r="E122" s="30"/>
      <c r="F122" s="25"/>
      <c r="G122" s="31"/>
      <c r="H122" s="25">
        <v>444</v>
      </c>
      <c r="I122" s="31"/>
      <c r="J122" s="25"/>
      <c r="K122" s="55">
        <f t="shared" si="15"/>
        <v>444</v>
      </c>
      <c r="L122" s="32"/>
      <c r="M122" s="25"/>
      <c r="N122" s="31"/>
      <c r="O122" s="25"/>
      <c r="P122" s="31">
        <v>403</v>
      </c>
      <c r="Q122" s="25"/>
      <c r="R122" s="56">
        <f t="shared" si="16"/>
        <v>403</v>
      </c>
      <c r="S122" s="55">
        <f t="shared" si="17"/>
        <v>423.5</v>
      </c>
      <c r="T122" s="57">
        <f t="shared" si="18"/>
        <v>847</v>
      </c>
      <c r="U122" s="29">
        <f t="shared" si="19"/>
        <v>2</v>
      </c>
    </row>
    <row r="123" spans="1:21" ht="12.75">
      <c r="A123" s="21" t="s">
        <v>261</v>
      </c>
      <c r="B123" s="70" t="s">
        <v>262</v>
      </c>
      <c r="C123" s="23">
        <v>1202</v>
      </c>
      <c r="D123" s="24" t="s">
        <v>64</v>
      </c>
      <c r="E123" s="30">
        <v>418</v>
      </c>
      <c r="F123" s="25">
        <v>419</v>
      </c>
      <c r="G123" s="31"/>
      <c r="H123" s="25"/>
      <c r="I123" s="31"/>
      <c r="J123" s="25"/>
      <c r="K123" s="55">
        <f t="shared" si="15"/>
        <v>418.5</v>
      </c>
      <c r="L123" s="32">
        <v>367</v>
      </c>
      <c r="M123" s="25">
        <v>455</v>
      </c>
      <c r="N123" s="31"/>
      <c r="O123" s="25"/>
      <c r="P123" s="31"/>
      <c r="Q123" s="25"/>
      <c r="R123" s="56">
        <f t="shared" si="16"/>
        <v>411</v>
      </c>
      <c r="S123" s="55">
        <f t="shared" si="17"/>
        <v>414.75</v>
      </c>
      <c r="T123" s="57">
        <f t="shared" si="18"/>
        <v>1659</v>
      </c>
      <c r="U123" s="29">
        <f t="shared" si="19"/>
        <v>4</v>
      </c>
    </row>
    <row r="124" spans="1:21" ht="12.75">
      <c r="A124" s="21" t="s">
        <v>263</v>
      </c>
      <c r="B124" s="50" t="s">
        <v>264</v>
      </c>
      <c r="C124" s="23">
        <v>1117</v>
      </c>
      <c r="D124" s="24" t="s">
        <v>27</v>
      </c>
      <c r="E124" s="30"/>
      <c r="F124" s="25"/>
      <c r="G124" s="31"/>
      <c r="H124" s="25"/>
      <c r="I124" s="31"/>
      <c r="J124" s="25"/>
      <c r="K124" s="55" t="e">
        <f t="shared" si="15"/>
        <v>#DIV/0!</v>
      </c>
      <c r="L124" s="32">
        <v>424</v>
      </c>
      <c r="M124" s="25"/>
      <c r="N124" s="31"/>
      <c r="O124" s="25">
        <v>404</v>
      </c>
      <c r="P124" s="31"/>
      <c r="Q124" s="25"/>
      <c r="R124" s="56">
        <f t="shared" si="16"/>
        <v>414</v>
      </c>
      <c r="S124" s="55">
        <f t="shared" si="17"/>
        <v>414</v>
      </c>
      <c r="T124" s="57">
        <f t="shared" si="18"/>
        <v>828</v>
      </c>
      <c r="U124" s="29">
        <f t="shared" si="19"/>
        <v>2</v>
      </c>
    </row>
    <row r="125" spans="1:21" ht="12.75">
      <c r="A125" s="21" t="s">
        <v>265</v>
      </c>
      <c r="B125" s="70" t="s">
        <v>266</v>
      </c>
      <c r="C125" s="23">
        <v>1192</v>
      </c>
      <c r="D125" s="24" t="s">
        <v>64</v>
      </c>
      <c r="E125" s="30">
        <v>422</v>
      </c>
      <c r="F125" s="25">
        <v>424</v>
      </c>
      <c r="G125" s="31"/>
      <c r="H125" s="25"/>
      <c r="I125" s="31">
        <v>414</v>
      </c>
      <c r="J125" s="25"/>
      <c r="K125" s="55">
        <f t="shared" si="15"/>
        <v>420</v>
      </c>
      <c r="L125" s="32">
        <v>441</v>
      </c>
      <c r="M125" s="25">
        <v>368</v>
      </c>
      <c r="N125" s="31"/>
      <c r="O125" s="25"/>
      <c r="P125" s="31"/>
      <c r="Q125" s="25"/>
      <c r="R125" s="56">
        <f t="shared" si="16"/>
        <v>404.5</v>
      </c>
      <c r="S125" s="55">
        <f t="shared" si="17"/>
        <v>413.8</v>
      </c>
      <c r="T125" s="57">
        <f t="shared" si="18"/>
        <v>2069</v>
      </c>
      <c r="U125" s="29">
        <f t="shared" si="19"/>
        <v>5</v>
      </c>
    </row>
    <row r="126" spans="1:21" ht="12.75">
      <c r="A126" s="71" t="s">
        <v>267</v>
      </c>
      <c r="B126" s="72" t="s">
        <v>268</v>
      </c>
      <c r="C126" s="37">
        <v>1003</v>
      </c>
      <c r="D126" s="38" t="s">
        <v>27</v>
      </c>
      <c r="E126" s="62">
        <v>395</v>
      </c>
      <c r="F126" s="63"/>
      <c r="G126" s="64"/>
      <c r="H126" s="63"/>
      <c r="I126" s="64"/>
      <c r="J126" s="63"/>
      <c r="K126" s="65">
        <f t="shared" si="15"/>
        <v>395</v>
      </c>
      <c r="L126" s="66"/>
      <c r="M126" s="63"/>
      <c r="N126" s="64"/>
      <c r="O126" s="63"/>
      <c r="P126" s="64"/>
      <c r="Q126" s="63"/>
      <c r="R126" s="67" t="e">
        <f t="shared" si="16"/>
        <v>#DIV/0!</v>
      </c>
      <c r="S126" s="65">
        <f t="shared" si="17"/>
        <v>395</v>
      </c>
      <c r="T126" s="68">
        <f t="shared" si="18"/>
        <v>395</v>
      </c>
      <c r="U126" s="42">
        <f t="shared" si="19"/>
        <v>1</v>
      </c>
    </row>
    <row r="132" spans="5:17" ht="12.75">
      <c r="E132">
        <f aca="true" t="shared" si="20" ref="E132:J132">COUNT(E7:E126)</f>
        <v>48</v>
      </c>
      <c r="F132">
        <f t="shared" si="20"/>
        <v>48</v>
      </c>
      <c r="G132">
        <f t="shared" si="20"/>
        <v>48</v>
      </c>
      <c r="H132">
        <f t="shared" si="20"/>
        <v>48</v>
      </c>
      <c r="I132">
        <f t="shared" si="20"/>
        <v>48</v>
      </c>
      <c r="J132">
        <f t="shared" si="20"/>
        <v>20</v>
      </c>
      <c r="L132">
        <f aca="true" t="shared" si="21" ref="L132:Q132">COUNT(L7:L126)</f>
        <v>48</v>
      </c>
      <c r="M132">
        <f t="shared" si="21"/>
        <v>48</v>
      </c>
      <c r="N132">
        <f t="shared" si="21"/>
        <v>48</v>
      </c>
      <c r="O132">
        <f t="shared" si="21"/>
        <v>48</v>
      </c>
      <c r="P132">
        <f t="shared" si="21"/>
        <v>48</v>
      </c>
      <c r="Q132">
        <f t="shared" si="21"/>
        <v>20</v>
      </c>
    </row>
    <row r="134" spans="4:20" ht="12.75">
      <c r="D134" t="s">
        <v>269</v>
      </c>
      <c r="K134">
        <f>SUM(E7:E126)</f>
        <v>23946</v>
      </c>
      <c r="R134">
        <f>SUM(L7:L126)</f>
        <v>23520</v>
      </c>
      <c r="T134">
        <f aca="true" t="shared" si="22" ref="T134:T139">SUM(K134:R134)</f>
        <v>47466</v>
      </c>
    </row>
    <row r="135" spans="4:20" ht="12.75">
      <c r="D135" t="s">
        <v>270</v>
      </c>
      <c r="K135">
        <f>SUM(F7:F126)</f>
        <v>23893</v>
      </c>
      <c r="R135">
        <f>SUM(M7:M126)</f>
        <v>23450</v>
      </c>
      <c r="T135">
        <f t="shared" si="22"/>
        <v>47343</v>
      </c>
    </row>
    <row r="136" spans="4:20" ht="12.75">
      <c r="D136" t="s">
        <v>271</v>
      </c>
      <c r="K136">
        <f>SUM(G7:G126)</f>
        <v>24339</v>
      </c>
      <c r="R136">
        <f>SUM(N7:N126)</f>
        <v>23961</v>
      </c>
      <c r="T136">
        <f t="shared" si="22"/>
        <v>48300</v>
      </c>
    </row>
    <row r="137" spans="4:20" ht="12.75">
      <c r="D137" t="s">
        <v>272</v>
      </c>
      <c r="K137">
        <f>SUM(H7:H126)</f>
        <v>23697</v>
      </c>
      <c r="R137">
        <f>SUM(O7:O126)</f>
        <v>23708</v>
      </c>
      <c r="T137">
        <f t="shared" si="22"/>
        <v>47405</v>
      </c>
    </row>
    <row r="138" spans="4:20" ht="12.75">
      <c r="D138" t="s">
        <v>273</v>
      </c>
      <c r="K138">
        <f>SUM(I7:I126)</f>
        <v>24198</v>
      </c>
      <c r="R138">
        <f>SUM(P7:P126)</f>
        <v>23657</v>
      </c>
      <c r="T138">
        <f t="shared" si="22"/>
        <v>47855</v>
      </c>
    </row>
    <row r="139" spans="4:20" ht="12.75">
      <c r="D139" t="s">
        <v>274</v>
      </c>
      <c r="K139" s="75">
        <f>SUM(J7:J126)</f>
        <v>10365</v>
      </c>
      <c r="R139" s="76">
        <f>SUM(Q7:Q126)</f>
        <v>10128</v>
      </c>
      <c r="T139" s="76">
        <f t="shared" si="22"/>
        <v>20493</v>
      </c>
    </row>
    <row r="140" spans="11:20" ht="12.75">
      <c r="K140">
        <f>SUM(K134:K139)</f>
        <v>130438</v>
      </c>
      <c r="R140">
        <f>SUM(R134:R139)</f>
        <v>128424</v>
      </c>
      <c r="T140">
        <f>SUM(T134:T139)</f>
        <v>258862</v>
      </c>
    </row>
  </sheetData>
  <mergeCells count="3">
    <mergeCell ref="A1:U1"/>
    <mergeCell ref="A2:U2"/>
    <mergeCell ref="A3:U3"/>
  </mergeCells>
  <conditionalFormatting sqref="R7:S126 K7:K126">
    <cfRule type="cellIs" priority="1" dxfId="0" operator="greaterThanOrEqual" stopIfTrue="1">
      <formula>400</formula>
    </cfRule>
  </conditionalFormatting>
  <printOptions horizontalCentered="1"/>
  <pageMargins left="0.3937007874015748" right="0.3937007874015748" top="0.3937007874015748" bottom="0.984251968503937" header="0.5118110236220472" footer="0.5118110236220472"/>
  <pageSetup orientation="landscape" paperSize="9" r:id="rId1"/>
  <headerFooter alignWithMargins="0">
    <oddHeader>&amp;LTSKV&amp;R&amp;D</oddHeader>
    <oddFooter>&amp;L&amp;8Klassenvertreter:
&amp;"Arial,Fett"&amp;9Gerd Huber&amp;R&amp;"Arial,Fett"&amp;8Tel. 05337 62435
Fax: 05337 64881
e-mail:  gerd.huber1@chello.at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</dc:creator>
  <cp:keywords/>
  <dc:description/>
  <cp:lastModifiedBy>Wilhelm Amort</cp:lastModifiedBy>
  <cp:lastPrinted>2006-05-15T12:22:44Z</cp:lastPrinted>
  <dcterms:created xsi:type="dcterms:W3CDTF">2006-05-06T11:51:46Z</dcterms:created>
  <dcterms:modified xsi:type="dcterms:W3CDTF">2006-05-16T05:41:55Z</dcterms:modified>
  <cp:category/>
  <cp:version/>
  <cp:contentType/>
  <cp:contentStatus/>
</cp:coreProperties>
</file>