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1"/>
  </bookViews>
  <sheets>
    <sheet name="Vereine" sheetId="1" r:id="rId1"/>
    <sheet name="Herbstschnitt2006" sheetId="2" r:id="rId2"/>
  </sheets>
  <definedNames>
    <definedName name="_xlnm.Print_Area" localSheetId="1">'Herbstschnitt2006'!$A$1:$U$86</definedName>
    <definedName name="_xlnm.Print_Area" localSheetId="0">'Vereine'!$A$1:$U$98</definedName>
    <definedName name="Z_F24AB0C0_5B64_11DB_AF7B_00134698F689_.wvu.Cols" localSheetId="1" hidden="1">'Herbstschnitt2006'!$AK:$AO</definedName>
    <definedName name="Z_F24AB0C0_5B64_11DB_AF7B_00134698F689_.wvu.Cols" localSheetId="0" hidden="1">'Vereine'!$AK:$AO</definedName>
    <definedName name="Z_F24AB0C0_5B64_11DB_AF7B_00134698F689_.wvu.FilterData" localSheetId="1" hidden="1">'Herbstschnitt2006'!$B$6:$X$14</definedName>
    <definedName name="Z_F24AB0C0_5B64_11DB_AF7B_00134698F689_.wvu.FilterData" localSheetId="0" hidden="1">'Vereine'!$B$6:$X$14</definedName>
    <definedName name="Z_F24AB0C0_5B64_11DB_AF7B_00134698F689_.wvu.PrintArea" localSheetId="1" hidden="1">'Herbstschnitt2006'!$A$1:$T$86</definedName>
    <definedName name="Z_F24AB0C0_5B64_11DB_AF7B_00134698F689_.wvu.PrintArea" localSheetId="0" hidden="1">'Vereine'!$A$1:$T$97</definedName>
  </definedNames>
  <calcPr fullCalcOnLoad="1"/>
</workbook>
</file>

<file path=xl/comments1.xml><?xml version="1.0" encoding="utf-8"?>
<comments xmlns="http://schemas.openxmlformats.org/spreadsheetml/2006/main">
  <authors>
    <author>Zanger Klaus</author>
    <author>Klaus Zanger</author>
  </authors>
  <commentList>
    <comment ref="E17" authorId="0">
      <text>
        <r>
          <rPr>
            <b/>
            <sz val="8"/>
            <rFont val="Tahoma"/>
            <family val="0"/>
          </rPr>
          <t>Zanger Klaus:
Einzelbahnrekord am 21.09.06 in Wörgl V365, Abr.235, Fw.2
166/141/150/143</t>
        </r>
      </text>
    </comment>
    <comment ref="F62" authorId="1">
      <text>
        <r>
          <rPr>
            <b/>
            <sz val="8"/>
            <rFont val="Tahoma"/>
            <family val="0"/>
          </rPr>
          <t>Klaus Zanger: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Einzelbahnrekord in Ötz am 29.09.2006 mit </t>
        </r>
        <r>
          <rPr>
            <b/>
            <sz val="8"/>
            <rFont val="Tahoma"/>
            <family val="0"/>
          </rPr>
          <t xml:space="preserve">600 </t>
        </r>
        <r>
          <rPr>
            <b/>
            <sz val="8"/>
            <rFont val="Tahoma"/>
            <family val="0"/>
          </rPr>
          <t>Kegel (V374, Abr.226, Fw.1)</t>
        </r>
        <r>
          <rPr>
            <b/>
            <sz val="8"/>
            <rFont val="Tahoma"/>
            <family val="0"/>
          </rPr>
          <t xml:space="preserve"> 163/141/129/167</t>
        </r>
      </text>
    </comment>
    <comment ref="N62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Einzelbahnrekord in Landeck/ESV Bahn am 06.10.2006</t>
        </r>
        <r>
          <rPr>
            <sz val="8"/>
            <rFont val="Tahoma"/>
            <family val="0"/>
          </rPr>
          <t xml:space="preserve">
</t>
        </r>
      </text>
    </comment>
    <comment ref="I68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am 10.11.2006  148/138/147/147 =</t>
        </r>
        <r>
          <rPr>
            <b/>
            <sz val="8"/>
            <color indexed="10"/>
            <rFont val="Tahoma"/>
            <family val="2"/>
          </rPr>
          <t xml:space="preserve"> 580</t>
        </r>
        <r>
          <rPr>
            <b/>
            <sz val="8"/>
            <rFont val="Tahoma"/>
            <family val="2"/>
          </rPr>
          <t xml:space="preserve">
373, 207, 4</t>
        </r>
      </text>
    </comment>
  </commentList>
</comments>
</file>

<file path=xl/comments2.xml><?xml version="1.0" encoding="utf-8"?>
<comments xmlns="http://schemas.openxmlformats.org/spreadsheetml/2006/main">
  <authors>
    <author>Zanger Klaus</author>
    <author>Klaus Zanger</author>
  </authors>
  <commentList>
    <comment ref="E16" authorId="0">
      <text>
        <r>
          <rPr>
            <b/>
            <sz val="8"/>
            <rFont val="Tahoma"/>
            <family val="0"/>
          </rPr>
          <t>Zanger Klaus:
Einzelbahnrekord am 21.09.06 in Wörgl V365, Abr.235, Fw.2
166/141/150/143</t>
        </r>
      </text>
    </comment>
    <comment ref="F12" authorId="1">
      <text>
        <r>
          <rPr>
            <b/>
            <sz val="8"/>
            <rFont val="Tahoma"/>
            <family val="0"/>
          </rPr>
          <t>Klaus Zanger: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Einzelbahnrekord in Ötz am 29.09.2006 mit </t>
        </r>
        <r>
          <rPr>
            <b/>
            <sz val="8"/>
            <rFont val="Tahoma"/>
            <family val="0"/>
          </rPr>
          <t xml:space="preserve">600 </t>
        </r>
        <r>
          <rPr>
            <b/>
            <sz val="8"/>
            <rFont val="Tahoma"/>
            <family val="0"/>
          </rPr>
          <t>Kegel (V374, Abr.226, Fw.1)</t>
        </r>
        <r>
          <rPr>
            <b/>
            <sz val="8"/>
            <rFont val="Tahoma"/>
            <family val="0"/>
          </rPr>
          <t xml:space="preserve"> 163/141/129/167</t>
        </r>
      </text>
    </comment>
    <comment ref="N12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Einzelbahnrekord in Landeck/ESV Bahn am 06.10.2006</t>
        </r>
        <r>
          <rPr>
            <sz val="8"/>
            <rFont val="Tahoma"/>
            <family val="0"/>
          </rPr>
          <t xml:space="preserve">
</t>
        </r>
      </text>
    </comment>
    <comment ref="I28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am 10.11.2006  148/138/147/147 =</t>
        </r>
        <r>
          <rPr>
            <b/>
            <sz val="8"/>
            <color indexed="10"/>
            <rFont val="Tahoma"/>
            <family val="2"/>
          </rPr>
          <t xml:space="preserve"> 580</t>
        </r>
        <r>
          <rPr>
            <b/>
            <sz val="8"/>
            <rFont val="Tahoma"/>
            <family val="2"/>
          </rPr>
          <t xml:space="preserve">
373, 207, 4</t>
        </r>
      </text>
    </comment>
  </commentList>
</comments>
</file>

<file path=xl/sharedStrings.xml><?xml version="1.0" encoding="utf-8"?>
<sst xmlns="http://schemas.openxmlformats.org/spreadsheetml/2006/main" count="1218" uniqueCount="200">
  <si>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</si>
  <si>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</si>
  <si>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</si>
  <si>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</si>
  <si>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</si>
  <si>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</si>
  <si>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</si>
  <si>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</si>
  <si>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</si>
  <si>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</si>
  <si>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</si>
  <si>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</si>
  <si>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</si>
  <si>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</si>
  <si>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</si>
  <si>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</si>
  <si>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</si>
  <si>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</si>
  <si>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</si>
  <si>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</si>
  <si>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</si>
  <si>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</si>
  <si>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</si>
  <si>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</si>
  <si>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</si>
  <si>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</si>
  <si>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</si>
  <si>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</si>
  <si>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</si>
  <si>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</si>
  <si>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SV Hopfgarten</t>
  </si>
  <si>
    <t>KLINGLER Christian</t>
  </si>
  <si>
    <t>ZITZELSPERGER Markus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</si>
  <si>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</si>
  <si>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</si>
  <si>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</si>
  <si>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</si>
  <si>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</si>
  <si>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</si>
  <si>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</si>
  <si>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Pass</t>
  </si>
  <si>
    <t>KCH Oberperfuss</t>
  </si>
  <si>
    <t>MERSA Reinhold</t>
  </si>
  <si>
    <t>MERSA Ewald</t>
  </si>
  <si>
    <t>SCHACHER Hubert</t>
  </si>
  <si>
    <t>HÖRTNAGL Alois</t>
  </si>
  <si>
    <t>SPG STADTWERKE / ESV IBK</t>
  </si>
  <si>
    <t>LECHNER Gerhard</t>
  </si>
  <si>
    <t>GEISLER Johann Peter</t>
  </si>
  <si>
    <t>SKC STADTMAGISTRAT</t>
  </si>
  <si>
    <t>ESV WÖRGL</t>
  </si>
  <si>
    <t>SPG ESV TRM HALL</t>
  </si>
  <si>
    <t>KSK TAVERNE ÖTZ</t>
  </si>
  <si>
    <t>SC STRENGEN</t>
  </si>
  <si>
    <t>Rg.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</si>
  <si>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</si>
  <si>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</si>
  <si>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</si>
  <si>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</si>
  <si>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</si>
  <si>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</si>
  <si>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</si>
  <si>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</si>
  <si>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</si>
  <si>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</si>
  <si>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</si>
  <si>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</si>
  <si>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</si>
  <si>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</si>
  <si>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</si>
  <si>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</si>
  <si>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</si>
  <si>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</si>
  <si>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</si>
  <si>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</si>
  <si>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</si>
  <si>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</si>
  <si>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</si>
  <si>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</si>
  <si>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</si>
  <si>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</si>
  <si>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</si>
  <si>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</si>
  <si>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</si>
  <si>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</si>
  <si>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</si>
  <si>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</si>
  <si>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</si>
  <si>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</si>
  <si>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</si>
  <si>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</si>
  <si>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</si>
  <si>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</si>
  <si>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</si>
  <si>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</si>
  <si>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</si>
  <si>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</si>
  <si>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</si>
  <si>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</si>
  <si>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</si>
  <si>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</si>
  <si>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</si>
  <si>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</si>
  <si>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</si>
  <si>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</si>
  <si>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</si>
  <si>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</si>
  <si>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</si>
  <si>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</si>
  <si>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</si>
  <si>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</si>
  <si>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</si>
  <si>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</si>
  <si>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</si>
  <si>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</si>
  <si>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</si>
  <si>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</si>
  <si>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</si>
  <si>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</si>
  <si>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MAIR Erwin</t>
  </si>
  <si>
    <t>ZANGERL Josef</t>
  </si>
  <si>
    <t>DALAPOZZA Manfred</t>
  </si>
  <si>
    <t>WALLNÖFER Gebhard</t>
  </si>
  <si>
    <t>PLATZER Klaus</t>
  </si>
  <si>
    <t>GSCHWENDNER Franz</t>
  </si>
  <si>
    <t>GALIC Stanko</t>
  </si>
  <si>
    <t>DIKIC Zdenislav</t>
  </si>
  <si>
    <t>SCHREINER Arthur</t>
  </si>
  <si>
    <t>WALCH Herbert</t>
  </si>
  <si>
    <t>LEX Leo</t>
  </si>
  <si>
    <t>SCHWAIGER Anton</t>
  </si>
  <si>
    <t>SCHIMANZ Christian</t>
  </si>
  <si>
    <t>SCHMID Wolfgang</t>
  </si>
  <si>
    <t>KLOTZ Ludwig</t>
  </si>
  <si>
    <t>BICHLER Werner</t>
  </si>
  <si>
    <t>WEGER Manfred</t>
  </si>
  <si>
    <t>ZANGER Klaus</t>
  </si>
  <si>
    <t>SKOPLJAK Serif</t>
  </si>
  <si>
    <t>SCHEIBER Armin</t>
  </si>
  <si>
    <t>HAUSER Georg</t>
  </si>
  <si>
    <t>SCHEIBER Erwin</t>
  </si>
  <si>
    <t>MERSA Walter</t>
  </si>
  <si>
    <t>HUTER Reinhold</t>
  </si>
  <si>
    <t>PLATZER Hermann</t>
  </si>
  <si>
    <t>RIEF Norbert</t>
  </si>
  <si>
    <t>KSK Wacker</t>
  </si>
  <si>
    <t>-</t>
  </si>
  <si>
    <t>VÖTTER Hans</t>
  </si>
  <si>
    <t>INWINKL Rene</t>
  </si>
  <si>
    <t>KOFLER Günther</t>
  </si>
  <si>
    <t>JUEN Albrecht</t>
  </si>
  <si>
    <t>23.</t>
  </si>
  <si>
    <t>LUCIC Paul</t>
  </si>
  <si>
    <t>KOFLER Christian</t>
  </si>
  <si>
    <t>STEIXNER Wilhelm</t>
  </si>
  <si>
    <t>47.</t>
  </si>
  <si>
    <t>WALCH Wilhelm</t>
  </si>
  <si>
    <r>
      <t>SEIWALD Marco /</t>
    </r>
    <r>
      <rPr>
        <b/>
        <sz val="7"/>
        <rFont val="7"/>
        <family val="0"/>
      </rPr>
      <t xml:space="preserve"> Jugend</t>
    </r>
  </si>
  <si>
    <t>PLATTNER Johann</t>
  </si>
  <si>
    <t>56.</t>
  </si>
  <si>
    <t>57.</t>
  </si>
  <si>
    <t>94.</t>
  </si>
  <si>
    <t>TIROLER LIGA - Herbst 2006 - 4er MANNSCHAFTEN</t>
  </si>
  <si>
    <t>SV Innsbruck</t>
  </si>
  <si>
    <t>SKV M-Preis</t>
  </si>
  <si>
    <t>SPG Amateure/Polizei</t>
  </si>
  <si>
    <t>PLONER Franz</t>
  </si>
  <si>
    <t>ALFREIDER Bruno</t>
  </si>
  <si>
    <t>MIHALINEC Zvonko</t>
  </si>
  <si>
    <t>HEISELER Walter</t>
  </si>
  <si>
    <t>BACHER Dietmar</t>
  </si>
  <si>
    <t>SCHUSTER Manfred</t>
  </si>
  <si>
    <t>MOHRHERR Erwin</t>
  </si>
  <si>
    <t>UGGOWITZER Werner</t>
  </si>
  <si>
    <t>SCHÖPF Ludwig</t>
  </si>
  <si>
    <t>KAIDISCH Günter</t>
  </si>
  <si>
    <t>WALTLE Markus</t>
  </si>
  <si>
    <t>TSCHULNIGG Thomas</t>
  </si>
  <si>
    <t>SCHÖPF Helmut</t>
  </si>
  <si>
    <t>STRICKNER Karl-Heinz</t>
  </si>
  <si>
    <t>SCHLITZER Peter</t>
  </si>
  <si>
    <t>KLINGLER Peter</t>
  </si>
  <si>
    <t>SPIRK Stefan</t>
  </si>
  <si>
    <t>NIEDRIST Hermann</t>
  </si>
  <si>
    <t>BERGER Alfred</t>
  </si>
  <si>
    <t>HEISELER Dietmar</t>
  </si>
  <si>
    <t>SCHÖPF Gerold</t>
  </si>
  <si>
    <t>PALLE Stefan</t>
  </si>
  <si>
    <t>WIESER Markus</t>
  </si>
  <si>
    <t>HANIKA Herbert</t>
  </si>
  <si>
    <t>LUX Walter</t>
  </si>
  <si>
    <t>DENGLER Josef</t>
  </si>
  <si>
    <t>RAINER Erich</t>
  </si>
  <si>
    <t>JEITNER Werner</t>
  </si>
  <si>
    <t>JUEN Erwin</t>
  </si>
  <si>
    <t>VALLE Reinhold</t>
  </si>
  <si>
    <t>LACKNER Hans</t>
  </si>
  <si>
    <t>PREGERNIGG Fritz</t>
  </si>
  <si>
    <t>Spiele</t>
  </si>
  <si>
    <t>Wertung: mindestens 6 Spiele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</si>
</sst>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.000;[Red]\-#,##0.000"/>
    <numFmt numFmtId="183" formatCode="#,##0.0;[Red]\-#,##0.0"/>
    <numFmt numFmtId="184" formatCode="0.00000"/>
    <numFmt numFmtId="185" formatCode="0.0000"/>
    <numFmt numFmtId="186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color indexed="12"/>
      <name val="7"/>
      <family val="0"/>
    </font>
    <font>
      <b/>
      <sz val="8"/>
      <color indexed="12"/>
      <name val="7"/>
      <family val="0"/>
    </font>
    <font>
      <b/>
      <sz val="8"/>
      <color indexed="10"/>
      <name val="Tahoma"/>
      <family val="2"/>
    </font>
    <font>
      <sz val="6"/>
      <name val="Arial"/>
      <family val="2"/>
    </font>
    <font>
      <b/>
      <sz val="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80" fontId="12" fillId="3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0" fontId="9" fillId="0" borderId="15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80" fontId="12" fillId="4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0" fontId="12" fillId="4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12" fillId="3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180" fontId="12" fillId="5" borderId="26" xfId="0" applyNumberFormat="1" applyFont="1" applyFill="1" applyBorder="1" applyAlignment="1">
      <alignment horizontal="center"/>
    </xf>
    <xf numFmtId="180" fontId="12" fillId="5" borderId="2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2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29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180" fontId="20" fillId="0" borderId="2" xfId="0" applyNumberFormat="1" applyFont="1" applyBorder="1" applyAlignment="1">
      <alignment horizontal="center" vertical="center"/>
    </xf>
    <xf numFmtId="180" fontId="20" fillId="0" borderId="3" xfId="0" applyNumberFormat="1" applyFont="1" applyBorder="1" applyAlignment="1">
      <alignment horizontal="center" vertical="center"/>
    </xf>
    <xf numFmtId="180" fontId="20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180" fontId="9" fillId="0" borderId="34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80" fontId="9" fillId="0" borderId="38" xfId="0" applyNumberFormat="1" applyFont="1" applyBorder="1" applyAlignment="1">
      <alignment horizontal="center"/>
    </xf>
    <xf numFmtId="180" fontId="9" fillId="0" borderId="39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2" borderId="40" xfId="0" applyFont="1" applyFill="1" applyBorder="1" applyAlignment="1">
      <alignment horizontal="center" vertical="center" textRotation="180"/>
    </xf>
    <xf numFmtId="0" fontId="6" fillId="2" borderId="41" xfId="0" applyFont="1" applyFill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4848225"/>
          <a:ext cx="3333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8886825"/>
          <a:ext cx="3333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showGridLines="0" zoomScale="130" zoomScaleNormal="130" workbookViewId="0" topLeftCell="A11">
      <pane xSplit="4" topLeftCell="E1" activePane="topRight" state="frozen"/>
      <selection pane="topLeft" activeCell="A25" sqref="A25"/>
      <selection pane="topRight" activeCell="S104" sqref="S104"/>
    </sheetView>
  </sheetViews>
  <sheetFormatPr defaultColWidth="11.421875" defaultRowHeight="12.75"/>
  <cols>
    <col min="1" max="1" width="3.140625" style="1" customWidth="1"/>
    <col min="2" max="2" width="19.8515625" style="3" bestFit="1" customWidth="1"/>
    <col min="3" max="3" width="4.8515625" style="4" bestFit="1" customWidth="1"/>
    <col min="4" max="4" width="17.00390625" style="5" bestFit="1" customWidth="1"/>
    <col min="5" max="11" width="4.7109375" style="9" customWidth="1"/>
    <col min="12" max="12" width="6.7109375" style="6" bestFit="1" customWidth="1"/>
    <col min="13" max="18" width="4.7109375" style="10" customWidth="1"/>
    <col min="19" max="19" width="8.00390625" style="14" bestFit="1" customWidth="1"/>
    <col min="20" max="20" width="6.8515625" style="7" bestFit="1" customWidth="1"/>
    <col min="21" max="21" width="3.140625" style="2" customWidth="1"/>
    <col min="22" max="23" width="2.140625" style="1" customWidth="1"/>
    <col min="24" max="24" width="3.421875" style="0" customWidth="1"/>
    <col min="36" max="36" width="2.8515625" style="0" customWidth="1"/>
    <col min="37" max="41" width="4.7109375" style="0" hidden="1" customWidth="1"/>
  </cols>
  <sheetData>
    <row r="1" spans="1:21" s="53" customFormat="1" ht="30" customHeight="1">
      <c r="A1" s="96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58"/>
    </row>
    <row r="2" spans="1:21" s="54" customFormat="1" ht="26.25" customHeigh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58"/>
    </row>
    <row r="3" spans="1:21" s="55" customFormat="1" ht="21" customHeight="1">
      <c r="A3" s="98" t="s">
        <v>199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58"/>
    </row>
    <row r="4" spans="1:23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"/>
      <c r="V4" s="15"/>
      <c r="W4" s="15"/>
    </row>
    <row r="5" spans="1:23" s="8" customFormat="1" ht="14.25" customHeight="1">
      <c r="A5" s="56"/>
      <c r="B5" s="17"/>
      <c r="C5" s="30" t="s">
        <v>40</v>
      </c>
      <c r="D5" s="17"/>
      <c r="E5" s="36" t="s">
        <v>37</v>
      </c>
      <c r="F5" s="37"/>
      <c r="G5" s="37"/>
      <c r="H5" s="37"/>
      <c r="I5" s="37"/>
      <c r="J5" s="37"/>
      <c r="K5" s="37"/>
      <c r="L5" s="40" t="s">
        <v>28</v>
      </c>
      <c r="M5" s="38" t="s">
        <v>38</v>
      </c>
      <c r="N5" s="39"/>
      <c r="O5" s="39"/>
      <c r="P5" s="39"/>
      <c r="Q5" s="39"/>
      <c r="R5" s="39"/>
      <c r="S5" s="31" t="s">
        <v>29</v>
      </c>
      <c r="T5" s="50" t="s">
        <v>0</v>
      </c>
      <c r="U5" s="99" t="s">
        <v>198</v>
      </c>
      <c r="V5" s="9"/>
      <c r="W5" s="9"/>
    </row>
    <row r="6" spans="1:23" s="8" customFormat="1" ht="13.5" customHeight="1">
      <c r="A6" s="42" t="s">
        <v>54</v>
      </c>
      <c r="B6" s="41" t="s">
        <v>3</v>
      </c>
      <c r="C6" s="42" t="s">
        <v>4</v>
      </c>
      <c r="D6" s="41" t="s">
        <v>1</v>
      </c>
      <c r="E6" s="43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5" t="s">
        <v>39</v>
      </c>
      <c r="M6" s="46">
        <v>1</v>
      </c>
      <c r="N6" s="44">
        <v>2</v>
      </c>
      <c r="O6" s="44">
        <v>3</v>
      </c>
      <c r="P6" s="44">
        <v>4</v>
      </c>
      <c r="Q6" s="44">
        <v>5</v>
      </c>
      <c r="R6" s="44">
        <v>6</v>
      </c>
      <c r="S6" s="47" t="s">
        <v>39</v>
      </c>
      <c r="T6" s="51" t="s">
        <v>39</v>
      </c>
      <c r="U6" s="100"/>
      <c r="V6" s="9"/>
      <c r="W6" s="9"/>
    </row>
    <row r="7" spans="1:23" s="11" customFormat="1" ht="17.25" customHeight="1">
      <c r="A7" s="57" t="s">
        <v>5</v>
      </c>
      <c r="B7" s="59" t="s">
        <v>124</v>
      </c>
      <c r="C7" s="60">
        <v>1820</v>
      </c>
      <c r="D7" s="48" t="s">
        <v>49</v>
      </c>
      <c r="E7" s="26">
        <v>513</v>
      </c>
      <c r="F7" s="27">
        <v>526</v>
      </c>
      <c r="G7" s="27">
        <v>523</v>
      </c>
      <c r="H7" s="27" t="s">
        <v>146</v>
      </c>
      <c r="I7" s="27">
        <v>469</v>
      </c>
      <c r="J7" s="77"/>
      <c r="K7" s="77"/>
      <c r="L7" s="34">
        <f aca="true" t="shared" si="0" ref="L7:L14">AVERAGE(E7:K7)</f>
        <v>507.75</v>
      </c>
      <c r="M7" s="33">
        <v>565</v>
      </c>
      <c r="N7" s="27">
        <v>512</v>
      </c>
      <c r="O7" s="27">
        <v>507</v>
      </c>
      <c r="P7" s="27">
        <v>527</v>
      </c>
      <c r="Q7" s="27">
        <v>493</v>
      </c>
      <c r="R7" s="27">
        <v>502</v>
      </c>
      <c r="S7" s="28">
        <f aca="true" t="shared" si="1" ref="S7:S14">AVERAGE(M7:R7)</f>
        <v>517.6666666666666</v>
      </c>
      <c r="T7" s="29">
        <f aca="true" t="shared" si="2" ref="T7:T14">AVERAGE(E7:K7,M7:R7)</f>
        <v>513.7</v>
      </c>
      <c r="U7" s="79">
        <f aca="true" t="shared" si="3" ref="U7:U14">COUNT(E7:K7,M7:R7)</f>
        <v>10</v>
      </c>
      <c r="V7" s="12"/>
      <c r="W7" s="12"/>
    </row>
    <row r="8" spans="1:23" s="11" customFormat="1" ht="10.5" customHeight="1">
      <c r="A8" s="57" t="s">
        <v>6</v>
      </c>
      <c r="B8" s="18" t="s">
        <v>121</v>
      </c>
      <c r="C8" s="19">
        <v>1970</v>
      </c>
      <c r="D8" s="48" t="s">
        <v>49</v>
      </c>
      <c r="E8" s="26">
        <v>555</v>
      </c>
      <c r="F8" s="27">
        <v>538</v>
      </c>
      <c r="G8" s="27" t="s">
        <v>146</v>
      </c>
      <c r="H8" s="27">
        <v>491</v>
      </c>
      <c r="I8" s="27">
        <v>529</v>
      </c>
      <c r="J8" s="77"/>
      <c r="K8" s="77"/>
      <c r="L8" s="35">
        <f t="shared" si="0"/>
        <v>528.25</v>
      </c>
      <c r="M8" s="33">
        <v>558</v>
      </c>
      <c r="N8" s="27">
        <v>495</v>
      </c>
      <c r="O8" s="27">
        <v>478</v>
      </c>
      <c r="P8" s="27">
        <v>519</v>
      </c>
      <c r="Q8" s="27">
        <v>501</v>
      </c>
      <c r="R8" s="27">
        <v>532</v>
      </c>
      <c r="S8" s="20">
        <f t="shared" si="1"/>
        <v>513.8333333333334</v>
      </c>
      <c r="T8" s="21">
        <f t="shared" si="2"/>
        <v>519.6</v>
      </c>
      <c r="U8" s="80">
        <f t="shared" si="3"/>
        <v>10</v>
      </c>
      <c r="V8" s="12"/>
      <c r="W8" s="12"/>
    </row>
    <row r="9" spans="1:23" s="11" customFormat="1" ht="10.5" customHeight="1">
      <c r="A9" s="57" t="s">
        <v>7</v>
      </c>
      <c r="B9" s="22" t="s">
        <v>143</v>
      </c>
      <c r="C9" s="23">
        <v>1014</v>
      </c>
      <c r="D9" s="48" t="s">
        <v>49</v>
      </c>
      <c r="E9" s="26">
        <v>515</v>
      </c>
      <c r="F9" s="27">
        <v>471</v>
      </c>
      <c r="G9" s="27">
        <v>515</v>
      </c>
      <c r="H9" s="27" t="s">
        <v>146</v>
      </c>
      <c r="I9" s="27">
        <v>489</v>
      </c>
      <c r="J9" s="77"/>
      <c r="K9" s="77"/>
      <c r="L9" s="35">
        <f t="shared" si="0"/>
        <v>497.5</v>
      </c>
      <c r="M9" s="33">
        <v>507</v>
      </c>
      <c r="N9" s="27" t="s">
        <v>146</v>
      </c>
      <c r="O9" s="27">
        <v>518</v>
      </c>
      <c r="P9" s="27">
        <v>525</v>
      </c>
      <c r="Q9" s="27">
        <v>506</v>
      </c>
      <c r="R9" s="27">
        <v>476</v>
      </c>
      <c r="S9" s="20">
        <f t="shared" si="1"/>
        <v>506.4</v>
      </c>
      <c r="T9" s="21">
        <f t="shared" si="2"/>
        <v>502.44444444444446</v>
      </c>
      <c r="U9" s="80">
        <f t="shared" si="3"/>
        <v>9</v>
      </c>
      <c r="V9" s="12"/>
      <c r="W9" s="12"/>
    </row>
    <row r="10" spans="1:23" s="11" customFormat="1" ht="10.5" customHeight="1">
      <c r="A10" s="57" t="s">
        <v>8</v>
      </c>
      <c r="B10" s="22" t="s">
        <v>123</v>
      </c>
      <c r="C10" s="23">
        <v>1285</v>
      </c>
      <c r="D10" s="48" t="s">
        <v>49</v>
      </c>
      <c r="E10" s="26" t="s">
        <v>146</v>
      </c>
      <c r="F10" s="27" t="s">
        <v>146</v>
      </c>
      <c r="G10" s="27">
        <v>470</v>
      </c>
      <c r="H10" s="27">
        <v>522</v>
      </c>
      <c r="I10" s="27">
        <v>491</v>
      </c>
      <c r="J10" s="77"/>
      <c r="K10" s="77"/>
      <c r="L10" s="35">
        <f t="shared" si="0"/>
        <v>494.3333333333333</v>
      </c>
      <c r="M10" s="33" t="s">
        <v>146</v>
      </c>
      <c r="N10" s="27" t="s">
        <v>146</v>
      </c>
      <c r="O10" s="27" t="s">
        <v>146</v>
      </c>
      <c r="P10" s="27">
        <v>508</v>
      </c>
      <c r="Q10" s="27">
        <v>516</v>
      </c>
      <c r="R10" s="27" t="s">
        <v>146</v>
      </c>
      <c r="S10" s="20">
        <f t="shared" si="1"/>
        <v>512</v>
      </c>
      <c r="T10" s="21">
        <f t="shared" si="2"/>
        <v>501.4</v>
      </c>
      <c r="U10" s="80">
        <f t="shared" si="3"/>
        <v>5</v>
      </c>
      <c r="V10" s="12"/>
      <c r="W10" s="12"/>
    </row>
    <row r="11" spans="1:23" s="11" customFormat="1" ht="10.5" customHeight="1">
      <c r="A11" s="57" t="s">
        <v>9</v>
      </c>
      <c r="B11" s="18" t="s">
        <v>195</v>
      </c>
      <c r="C11" s="19">
        <v>1586</v>
      </c>
      <c r="D11" s="48" t="s">
        <v>49</v>
      </c>
      <c r="E11" s="26" t="s">
        <v>146</v>
      </c>
      <c r="F11" s="27" t="s">
        <v>146</v>
      </c>
      <c r="G11" s="27" t="s">
        <v>146</v>
      </c>
      <c r="H11" s="27">
        <v>506</v>
      </c>
      <c r="I11" s="27" t="s">
        <v>146</v>
      </c>
      <c r="J11" s="77"/>
      <c r="K11" s="77"/>
      <c r="L11" s="35">
        <f t="shared" si="0"/>
        <v>506</v>
      </c>
      <c r="M11" s="33" t="s">
        <v>146</v>
      </c>
      <c r="N11" s="27" t="s">
        <v>146</v>
      </c>
      <c r="O11" s="27" t="s">
        <v>146</v>
      </c>
      <c r="P11" s="27" t="s">
        <v>146</v>
      </c>
      <c r="Q11" s="27" t="s">
        <v>146</v>
      </c>
      <c r="R11" s="27">
        <v>472</v>
      </c>
      <c r="S11" s="20">
        <f t="shared" si="1"/>
        <v>472</v>
      </c>
      <c r="T11" s="21">
        <f t="shared" si="2"/>
        <v>489</v>
      </c>
      <c r="U11" s="80">
        <f t="shared" si="3"/>
        <v>2</v>
      </c>
      <c r="V11" s="12"/>
      <c r="W11" s="12"/>
    </row>
    <row r="12" spans="1:23" s="11" customFormat="1" ht="10.5" customHeight="1">
      <c r="A12" s="57" t="s">
        <v>10</v>
      </c>
      <c r="B12" s="22" t="s">
        <v>144</v>
      </c>
      <c r="C12" s="23">
        <v>1915</v>
      </c>
      <c r="D12" s="48" t="s">
        <v>49</v>
      </c>
      <c r="E12" s="26" t="s">
        <v>146</v>
      </c>
      <c r="F12" s="27" t="s">
        <v>146</v>
      </c>
      <c r="G12" s="27">
        <v>468</v>
      </c>
      <c r="H12" s="27" t="s">
        <v>146</v>
      </c>
      <c r="I12" s="27" t="s">
        <v>146</v>
      </c>
      <c r="J12" s="77"/>
      <c r="K12" s="77"/>
      <c r="L12" s="35">
        <f t="shared" si="0"/>
        <v>468</v>
      </c>
      <c r="M12" s="33" t="s">
        <v>146</v>
      </c>
      <c r="N12" s="27">
        <v>509</v>
      </c>
      <c r="O12" s="27" t="s">
        <v>146</v>
      </c>
      <c r="P12" s="27" t="s">
        <v>146</v>
      </c>
      <c r="Q12" s="27" t="s">
        <v>146</v>
      </c>
      <c r="R12" s="27" t="s">
        <v>146</v>
      </c>
      <c r="S12" s="20">
        <f t="shared" si="1"/>
        <v>509</v>
      </c>
      <c r="T12" s="21">
        <f t="shared" si="2"/>
        <v>488.5</v>
      </c>
      <c r="U12" s="80">
        <f t="shared" si="3"/>
        <v>2</v>
      </c>
      <c r="V12" s="12"/>
      <c r="W12" s="12"/>
    </row>
    <row r="13" spans="1:23" s="11" customFormat="1" ht="10.5" customHeight="1">
      <c r="A13" s="57" t="s">
        <v>11</v>
      </c>
      <c r="B13" s="18" t="s">
        <v>167</v>
      </c>
      <c r="C13" s="19">
        <v>1507</v>
      </c>
      <c r="D13" s="48" t="s">
        <v>49</v>
      </c>
      <c r="E13" s="26">
        <v>439</v>
      </c>
      <c r="F13" s="27">
        <v>486</v>
      </c>
      <c r="G13" s="27" t="s">
        <v>146</v>
      </c>
      <c r="H13" s="27">
        <v>505</v>
      </c>
      <c r="I13" s="27" t="s">
        <v>146</v>
      </c>
      <c r="J13" s="77"/>
      <c r="K13" s="77"/>
      <c r="L13" s="35">
        <f t="shared" si="0"/>
        <v>476.6666666666667</v>
      </c>
      <c r="M13" s="33">
        <v>457</v>
      </c>
      <c r="N13" s="27" t="s">
        <v>146</v>
      </c>
      <c r="O13" s="27">
        <v>463</v>
      </c>
      <c r="P13" s="27" t="s">
        <v>146</v>
      </c>
      <c r="Q13" s="27" t="s">
        <v>146</v>
      </c>
      <c r="R13" s="27" t="s">
        <v>146</v>
      </c>
      <c r="S13" s="20">
        <f t="shared" si="1"/>
        <v>460</v>
      </c>
      <c r="T13" s="21">
        <f t="shared" si="2"/>
        <v>470</v>
      </c>
      <c r="U13" s="80">
        <f t="shared" si="3"/>
        <v>5</v>
      </c>
      <c r="V13" s="12"/>
      <c r="W13" s="12"/>
    </row>
    <row r="14" spans="1:23" s="11" customFormat="1" ht="10.5" customHeight="1">
      <c r="A14" s="57" t="s">
        <v>12</v>
      </c>
      <c r="B14" s="18" t="s">
        <v>122</v>
      </c>
      <c r="C14" s="19">
        <v>1832</v>
      </c>
      <c r="D14" s="48" t="s">
        <v>49</v>
      </c>
      <c r="E14" s="26" t="s">
        <v>146</v>
      </c>
      <c r="F14" s="27" t="s">
        <v>146</v>
      </c>
      <c r="G14" s="27" t="s">
        <v>146</v>
      </c>
      <c r="H14" s="27" t="s">
        <v>146</v>
      </c>
      <c r="I14" s="27" t="s">
        <v>146</v>
      </c>
      <c r="J14" s="77"/>
      <c r="K14" s="77"/>
      <c r="L14" s="35" t="e">
        <f t="shared" si="0"/>
        <v>#DIV/0!</v>
      </c>
      <c r="M14" s="33" t="s">
        <v>146</v>
      </c>
      <c r="N14" s="27">
        <v>466</v>
      </c>
      <c r="O14" s="27" t="s">
        <v>146</v>
      </c>
      <c r="P14" s="27" t="s">
        <v>146</v>
      </c>
      <c r="Q14" s="27" t="s">
        <v>146</v>
      </c>
      <c r="R14" s="27" t="s">
        <v>146</v>
      </c>
      <c r="S14" s="20">
        <f t="shared" si="1"/>
        <v>466</v>
      </c>
      <c r="T14" s="21">
        <f t="shared" si="2"/>
        <v>466</v>
      </c>
      <c r="U14" s="80">
        <f t="shared" si="3"/>
        <v>1</v>
      </c>
      <c r="V14" s="12"/>
      <c r="W14" s="12"/>
    </row>
    <row r="15" spans="1:23" s="71" customFormat="1" ht="21" customHeight="1">
      <c r="A15" s="57" t="s">
        <v>13</v>
      </c>
      <c r="B15" s="64"/>
      <c r="C15" s="65"/>
      <c r="D15" s="66"/>
      <c r="E15" s="67">
        <f aca="true" t="shared" si="4" ref="E15:K15">SUM(E7:E14)</f>
        <v>2022</v>
      </c>
      <c r="F15" s="67">
        <f t="shared" si="4"/>
        <v>2021</v>
      </c>
      <c r="G15" s="67">
        <f t="shared" si="4"/>
        <v>1976</v>
      </c>
      <c r="H15" s="67">
        <f t="shared" si="4"/>
        <v>2024</v>
      </c>
      <c r="I15" s="67">
        <f t="shared" si="4"/>
        <v>1978</v>
      </c>
      <c r="J15" s="67">
        <f t="shared" si="4"/>
        <v>0</v>
      </c>
      <c r="K15" s="67">
        <f t="shared" si="4"/>
        <v>0</v>
      </c>
      <c r="L15" s="68"/>
      <c r="M15" s="67">
        <f aca="true" t="shared" si="5" ref="M15:R15">SUM(M7:M14)</f>
        <v>2087</v>
      </c>
      <c r="N15" s="67">
        <f t="shared" si="5"/>
        <v>1982</v>
      </c>
      <c r="O15" s="67">
        <f t="shared" si="5"/>
        <v>1966</v>
      </c>
      <c r="P15" s="67">
        <f t="shared" si="5"/>
        <v>2079</v>
      </c>
      <c r="Q15" s="67">
        <f t="shared" si="5"/>
        <v>2016</v>
      </c>
      <c r="R15" s="67">
        <f t="shared" si="5"/>
        <v>1982</v>
      </c>
      <c r="S15" s="69"/>
      <c r="T15" s="70"/>
      <c r="U15" s="81"/>
      <c r="V15" s="63"/>
      <c r="W15" s="63"/>
    </row>
    <row r="16" spans="1:24" s="11" customFormat="1" ht="10.5" customHeight="1">
      <c r="A16" s="57" t="s">
        <v>14</v>
      </c>
      <c r="B16" s="22" t="s">
        <v>158</v>
      </c>
      <c r="C16" s="23">
        <v>1017</v>
      </c>
      <c r="D16" s="49" t="s">
        <v>50</v>
      </c>
      <c r="E16" s="24">
        <v>536</v>
      </c>
      <c r="F16" s="25">
        <v>531</v>
      </c>
      <c r="G16" s="25">
        <v>548</v>
      </c>
      <c r="H16" s="25">
        <v>557</v>
      </c>
      <c r="I16" s="25">
        <v>574</v>
      </c>
      <c r="J16" s="25">
        <v>529</v>
      </c>
      <c r="K16" s="78"/>
      <c r="L16" s="35">
        <f>AVERAGE(E16:K16)</f>
        <v>545.8333333333334</v>
      </c>
      <c r="M16" s="32">
        <v>575</v>
      </c>
      <c r="N16" s="25">
        <v>532</v>
      </c>
      <c r="O16" s="25">
        <v>509</v>
      </c>
      <c r="P16" s="25">
        <v>532</v>
      </c>
      <c r="Q16" s="25">
        <v>545</v>
      </c>
      <c r="R16" s="78"/>
      <c r="S16" s="20">
        <f>AVERAGE(M16:R16)</f>
        <v>538.6</v>
      </c>
      <c r="T16" s="21">
        <f>AVERAGE(E16:K16,M16:R16)</f>
        <v>542.5454545454545</v>
      </c>
      <c r="U16" s="80">
        <f>COUNT(E16:K16,M16:R16)</f>
        <v>11</v>
      </c>
      <c r="V16" s="12"/>
      <c r="W16" s="12"/>
      <c r="X16" s="13"/>
    </row>
    <row r="17" spans="1:24" s="11" customFormat="1" ht="10.5" customHeight="1">
      <c r="A17" s="57" t="s">
        <v>15</v>
      </c>
      <c r="B17" s="22" t="s">
        <v>130</v>
      </c>
      <c r="C17" s="23">
        <v>1799</v>
      </c>
      <c r="D17" s="49" t="s">
        <v>50</v>
      </c>
      <c r="E17" s="62">
        <v>600</v>
      </c>
      <c r="F17" s="25" t="s">
        <v>146</v>
      </c>
      <c r="G17" s="25">
        <v>529</v>
      </c>
      <c r="H17" s="25">
        <v>552</v>
      </c>
      <c r="I17" s="25">
        <v>541</v>
      </c>
      <c r="J17" s="25">
        <v>512</v>
      </c>
      <c r="K17" s="78"/>
      <c r="L17" s="35">
        <f>AVERAGE(E17:K17)</f>
        <v>546.8</v>
      </c>
      <c r="M17" s="32">
        <v>507</v>
      </c>
      <c r="N17" s="25">
        <v>508</v>
      </c>
      <c r="O17" s="25">
        <v>500</v>
      </c>
      <c r="P17" s="25">
        <v>504</v>
      </c>
      <c r="Q17" s="25">
        <v>547</v>
      </c>
      <c r="R17" s="78"/>
      <c r="S17" s="20">
        <f>AVERAGE(M17:R17)</f>
        <v>513.2</v>
      </c>
      <c r="T17" s="21">
        <f>AVERAGE(E17:K17,M17:R17)</f>
        <v>530</v>
      </c>
      <c r="U17" s="80">
        <f>COUNT(E17:K17,M17:R17)</f>
        <v>10</v>
      </c>
      <c r="V17" s="12"/>
      <c r="W17" s="12"/>
      <c r="X17" s="13"/>
    </row>
    <row r="18" spans="1:23" s="11" customFormat="1" ht="10.5" customHeight="1">
      <c r="A18" s="57" t="s">
        <v>16</v>
      </c>
      <c r="B18" s="22" t="s">
        <v>129</v>
      </c>
      <c r="C18" s="23">
        <v>1431</v>
      </c>
      <c r="D18" s="49" t="s">
        <v>50</v>
      </c>
      <c r="E18" s="24">
        <v>538</v>
      </c>
      <c r="F18" s="25">
        <v>507</v>
      </c>
      <c r="G18" s="25">
        <v>500</v>
      </c>
      <c r="H18" s="25">
        <v>523</v>
      </c>
      <c r="I18" s="25">
        <v>552</v>
      </c>
      <c r="J18" s="25">
        <v>493</v>
      </c>
      <c r="K18" s="78"/>
      <c r="L18" s="35">
        <f>AVERAGE(E18:K18)</f>
        <v>518.8333333333334</v>
      </c>
      <c r="M18" s="32">
        <v>520</v>
      </c>
      <c r="N18" s="25">
        <v>547</v>
      </c>
      <c r="O18" s="25" t="s">
        <v>146</v>
      </c>
      <c r="P18" s="25">
        <v>524</v>
      </c>
      <c r="Q18" s="25">
        <v>542</v>
      </c>
      <c r="R18" s="78"/>
      <c r="S18" s="20">
        <f>AVERAGE(M18:R18)</f>
        <v>533.25</v>
      </c>
      <c r="T18" s="21">
        <f>AVERAGE(E18:K18,M18:R18)</f>
        <v>524.6</v>
      </c>
      <c r="U18" s="80">
        <f>COUNT(E18:K18,M18:R18)</f>
        <v>10</v>
      </c>
      <c r="V18" s="12"/>
      <c r="W18" s="12"/>
    </row>
    <row r="19" spans="1:23" s="11" customFormat="1" ht="10.5" customHeight="1">
      <c r="A19" s="57" t="s">
        <v>17</v>
      </c>
      <c r="B19" s="22" t="s">
        <v>128</v>
      </c>
      <c r="C19" s="23">
        <v>1022</v>
      </c>
      <c r="D19" s="49" t="s">
        <v>50</v>
      </c>
      <c r="E19" s="24">
        <v>537</v>
      </c>
      <c r="F19" s="25">
        <v>525</v>
      </c>
      <c r="G19" s="25">
        <v>526</v>
      </c>
      <c r="H19" s="25" t="s">
        <v>146</v>
      </c>
      <c r="I19" s="25" t="s">
        <v>146</v>
      </c>
      <c r="J19" s="25" t="s">
        <v>146</v>
      </c>
      <c r="K19" s="78"/>
      <c r="L19" s="35">
        <f>AVERAGE(E19:K19)</f>
        <v>529.3333333333334</v>
      </c>
      <c r="M19" s="32">
        <v>545</v>
      </c>
      <c r="N19" s="25">
        <v>524</v>
      </c>
      <c r="O19" s="25">
        <v>486</v>
      </c>
      <c r="P19" s="25">
        <v>488</v>
      </c>
      <c r="Q19" s="25" t="s">
        <v>146</v>
      </c>
      <c r="R19" s="78"/>
      <c r="S19" s="20">
        <f>AVERAGE(M19:R19)</f>
        <v>510.75</v>
      </c>
      <c r="T19" s="21">
        <f>AVERAGE(E19:K19,M19:R19)</f>
        <v>518.7142857142857</v>
      </c>
      <c r="U19" s="80">
        <f>COUNT(E19:K19,M19:R19)</f>
        <v>7</v>
      </c>
      <c r="V19" s="12"/>
      <c r="W19" s="12"/>
    </row>
    <row r="20" spans="1:23" s="11" customFormat="1" ht="10.5" customHeight="1">
      <c r="A20" s="57" t="s">
        <v>18</v>
      </c>
      <c r="B20" s="22" t="s">
        <v>142</v>
      </c>
      <c r="C20" s="23">
        <v>1016</v>
      </c>
      <c r="D20" s="49" t="s">
        <v>50</v>
      </c>
      <c r="E20" s="24" t="s">
        <v>146</v>
      </c>
      <c r="F20" s="25">
        <v>539</v>
      </c>
      <c r="G20" s="25" t="s">
        <v>146</v>
      </c>
      <c r="H20" s="25">
        <v>509</v>
      </c>
      <c r="I20" s="25">
        <v>553</v>
      </c>
      <c r="J20" s="25">
        <v>485</v>
      </c>
      <c r="K20" s="78"/>
      <c r="L20" s="35">
        <f>AVERAGE(E20:K20)</f>
        <v>521.5</v>
      </c>
      <c r="M20" s="32" t="s">
        <v>146</v>
      </c>
      <c r="N20" s="25" t="s">
        <v>146</v>
      </c>
      <c r="O20" s="25">
        <v>497</v>
      </c>
      <c r="P20" s="25" t="s">
        <v>146</v>
      </c>
      <c r="Q20" s="25">
        <v>517</v>
      </c>
      <c r="R20" s="78"/>
      <c r="S20" s="20">
        <f>AVERAGE(M20:R20)</f>
        <v>507</v>
      </c>
      <c r="T20" s="21">
        <f>AVERAGE(E20:K20,M20:R20)</f>
        <v>516.6666666666666</v>
      </c>
      <c r="U20" s="80">
        <f>COUNT(E20:K20,M20:R20)</f>
        <v>6</v>
      </c>
      <c r="V20" s="12"/>
      <c r="W20" s="12"/>
    </row>
    <row r="21" spans="1:23" s="71" customFormat="1" ht="21" customHeight="1">
      <c r="A21" s="57" t="s">
        <v>19</v>
      </c>
      <c r="B21" s="64"/>
      <c r="C21" s="65"/>
      <c r="D21" s="66"/>
      <c r="E21" s="72">
        <f aca="true" t="shared" si="6" ref="E21:K21">SUM(E16:E20)</f>
        <v>2211</v>
      </c>
      <c r="F21" s="73">
        <f t="shared" si="6"/>
        <v>2102</v>
      </c>
      <c r="G21" s="67">
        <f t="shared" si="6"/>
        <v>2103</v>
      </c>
      <c r="H21" s="74">
        <f t="shared" si="6"/>
        <v>2141</v>
      </c>
      <c r="I21" s="74">
        <f t="shared" si="6"/>
        <v>2220</v>
      </c>
      <c r="J21" s="74">
        <f t="shared" si="6"/>
        <v>2019</v>
      </c>
      <c r="K21" s="74">
        <f t="shared" si="6"/>
        <v>0</v>
      </c>
      <c r="L21" s="68"/>
      <c r="M21" s="74">
        <f>SUM(M16:M20)</f>
        <v>2147</v>
      </c>
      <c r="N21" s="74">
        <f>SUM(N16:N20)</f>
        <v>2111</v>
      </c>
      <c r="O21" s="74">
        <f>SUM(O16:O20)</f>
        <v>1992</v>
      </c>
      <c r="P21" s="74">
        <f>SUM(P16:P20)</f>
        <v>2048</v>
      </c>
      <c r="Q21" s="74">
        <f>SUM(Q16:Q20)</f>
        <v>2151</v>
      </c>
      <c r="R21" s="74"/>
      <c r="S21" s="69"/>
      <c r="T21" s="70"/>
      <c r="U21" s="81"/>
      <c r="V21" s="63"/>
      <c r="W21" s="63"/>
    </row>
    <row r="22" spans="1:23" s="11" customFormat="1" ht="10.5" customHeight="1">
      <c r="A22" s="57" t="s">
        <v>20</v>
      </c>
      <c r="B22" s="22" t="s">
        <v>125</v>
      </c>
      <c r="C22" s="23">
        <v>1252</v>
      </c>
      <c r="D22" s="49" t="s">
        <v>51</v>
      </c>
      <c r="E22" s="24">
        <v>545</v>
      </c>
      <c r="F22" s="25" t="s">
        <v>146</v>
      </c>
      <c r="G22" s="25">
        <v>510</v>
      </c>
      <c r="H22" s="25">
        <v>527</v>
      </c>
      <c r="I22" s="25">
        <v>521</v>
      </c>
      <c r="J22" s="78"/>
      <c r="K22" s="78"/>
      <c r="L22" s="35">
        <f aca="true" t="shared" si="7" ref="L22:L30">AVERAGE(E22:K22)</f>
        <v>525.75</v>
      </c>
      <c r="M22" s="32" t="s">
        <v>146</v>
      </c>
      <c r="N22" s="25">
        <v>592</v>
      </c>
      <c r="O22" s="25">
        <v>553</v>
      </c>
      <c r="P22" s="25">
        <v>554</v>
      </c>
      <c r="Q22" s="25" t="s">
        <v>146</v>
      </c>
      <c r="R22" s="25" t="s">
        <v>146</v>
      </c>
      <c r="S22" s="20">
        <f aca="true" t="shared" si="8" ref="S22:S30">AVERAGE(M22:R22)</f>
        <v>566.3333333333334</v>
      </c>
      <c r="T22" s="21">
        <f aca="true" t="shared" si="9" ref="T22:T30">AVERAGE(E22:K22,M22:R22)</f>
        <v>543.1428571428571</v>
      </c>
      <c r="U22" s="80">
        <f aca="true" t="shared" si="10" ref="U22:U30">COUNT(E22:K22,M22:R22)</f>
        <v>7</v>
      </c>
      <c r="V22" s="12"/>
      <c r="W22" s="12"/>
    </row>
    <row r="23" spans="1:23" s="11" customFormat="1" ht="10.5" customHeight="1">
      <c r="A23" s="57" t="s">
        <v>21</v>
      </c>
      <c r="B23" s="22" t="s">
        <v>134</v>
      </c>
      <c r="C23" s="23">
        <v>1656</v>
      </c>
      <c r="D23" s="49" t="s">
        <v>51</v>
      </c>
      <c r="E23" s="24" t="s">
        <v>146</v>
      </c>
      <c r="F23" s="25" t="s">
        <v>146</v>
      </c>
      <c r="G23" s="25">
        <v>495</v>
      </c>
      <c r="H23" s="25" t="s">
        <v>146</v>
      </c>
      <c r="I23" s="25" t="s">
        <v>146</v>
      </c>
      <c r="J23" s="78"/>
      <c r="K23" s="78"/>
      <c r="L23" s="35">
        <f t="shared" si="7"/>
        <v>495</v>
      </c>
      <c r="M23" s="32">
        <v>485</v>
      </c>
      <c r="N23" s="25">
        <v>525</v>
      </c>
      <c r="O23" s="25" t="s">
        <v>146</v>
      </c>
      <c r="P23" s="25">
        <v>476</v>
      </c>
      <c r="Q23" s="25">
        <v>534</v>
      </c>
      <c r="R23" s="25">
        <v>532</v>
      </c>
      <c r="S23" s="20">
        <f t="shared" si="8"/>
        <v>510.4</v>
      </c>
      <c r="T23" s="21">
        <f t="shared" si="9"/>
        <v>507.8333333333333</v>
      </c>
      <c r="U23" s="80">
        <f t="shared" si="10"/>
        <v>6</v>
      </c>
      <c r="V23" s="12"/>
      <c r="W23" s="12"/>
    </row>
    <row r="24" spans="1:23" s="11" customFormat="1" ht="10.5" customHeight="1">
      <c r="A24" s="57" t="s">
        <v>22</v>
      </c>
      <c r="B24" s="18" t="s">
        <v>135</v>
      </c>
      <c r="C24" s="19">
        <v>1662</v>
      </c>
      <c r="D24" s="49" t="s">
        <v>51</v>
      </c>
      <c r="E24" s="24">
        <v>474</v>
      </c>
      <c r="F24" s="25">
        <v>484</v>
      </c>
      <c r="G24" s="25" t="s">
        <v>146</v>
      </c>
      <c r="H24" s="25">
        <v>504</v>
      </c>
      <c r="I24" s="25">
        <v>496</v>
      </c>
      <c r="J24" s="78"/>
      <c r="K24" s="78"/>
      <c r="L24" s="35">
        <f t="shared" si="7"/>
        <v>489.5</v>
      </c>
      <c r="M24" s="32">
        <v>427</v>
      </c>
      <c r="N24" s="25">
        <v>510</v>
      </c>
      <c r="O24" s="25" t="s">
        <v>146</v>
      </c>
      <c r="P24" s="25">
        <v>506</v>
      </c>
      <c r="Q24" s="25">
        <v>515</v>
      </c>
      <c r="R24" s="25" t="s">
        <v>146</v>
      </c>
      <c r="S24" s="20">
        <f t="shared" si="8"/>
        <v>489.5</v>
      </c>
      <c r="T24" s="21">
        <f t="shared" si="9"/>
        <v>489.5</v>
      </c>
      <c r="U24" s="80">
        <f t="shared" si="10"/>
        <v>8</v>
      </c>
      <c r="V24" s="12"/>
      <c r="W24" s="12"/>
    </row>
    <row r="25" spans="1:23" s="11" customFormat="1" ht="10.5" customHeight="1">
      <c r="A25" s="57" t="s">
        <v>23</v>
      </c>
      <c r="B25" s="18" t="s">
        <v>127</v>
      </c>
      <c r="C25" s="19">
        <v>2085</v>
      </c>
      <c r="D25" s="49" t="s">
        <v>51</v>
      </c>
      <c r="E25" s="24">
        <v>477</v>
      </c>
      <c r="F25" s="25">
        <v>480</v>
      </c>
      <c r="G25" s="25" t="s">
        <v>146</v>
      </c>
      <c r="H25" s="25" t="s">
        <v>146</v>
      </c>
      <c r="I25" s="25">
        <v>440</v>
      </c>
      <c r="J25" s="78"/>
      <c r="K25" s="78"/>
      <c r="L25" s="35">
        <f t="shared" si="7"/>
        <v>465.6666666666667</v>
      </c>
      <c r="M25" s="32" t="s">
        <v>146</v>
      </c>
      <c r="N25" s="25">
        <v>462</v>
      </c>
      <c r="O25" s="25">
        <v>499</v>
      </c>
      <c r="P25" s="25" t="s">
        <v>146</v>
      </c>
      <c r="Q25" s="25">
        <v>496</v>
      </c>
      <c r="R25" s="25">
        <v>501</v>
      </c>
      <c r="S25" s="20">
        <f t="shared" si="8"/>
        <v>489.5</v>
      </c>
      <c r="T25" s="21">
        <f t="shared" si="9"/>
        <v>479.2857142857143</v>
      </c>
      <c r="U25" s="80">
        <f t="shared" si="10"/>
        <v>7</v>
      </c>
      <c r="V25" s="12"/>
      <c r="W25" s="12"/>
    </row>
    <row r="26" spans="1:23" s="11" customFormat="1" ht="10.5" customHeight="1">
      <c r="A26" s="57" t="s">
        <v>24</v>
      </c>
      <c r="B26" s="18" t="s">
        <v>168</v>
      </c>
      <c r="C26" s="19">
        <v>1312</v>
      </c>
      <c r="D26" s="49" t="s">
        <v>51</v>
      </c>
      <c r="E26" s="24">
        <v>478</v>
      </c>
      <c r="F26" s="25" t="s">
        <v>146</v>
      </c>
      <c r="G26" s="25" t="s">
        <v>146</v>
      </c>
      <c r="H26" s="25">
        <v>471</v>
      </c>
      <c r="I26" s="25">
        <v>469</v>
      </c>
      <c r="J26" s="78"/>
      <c r="K26" s="78"/>
      <c r="L26" s="35">
        <f t="shared" si="7"/>
        <v>472.6666666666667</v>
      </c>
      <c r="M26" s="32" t="s">
        <v>146</v>
      </c>
      <c r="N26" s="25" t="s">
        <v>146</v>
      </c>
      <c r="O26" s="25" t="s">
        <v>146</v>
      </c>
      <c r="P26" s="25" t="s">
        <v>146</v>
      </c>
      <c r="Q26" s="25" t="s">
        <v>146</v>
      </c>
      <c r="R26" s="25" t="s">
        <v>146</v>
      </c>
      <c r="S26" s="20" t="e">
        <f t="shared" si="8"/>
        <v>#DIV/0!</v>
      </c>
      <c r="T26" s="21">
        <f t="shared" si="9"/>
        <v>472.6666666666667</v>
      </c>
      <c r="U26" s="80">
        <f t="shared" si="10"/>
        <v>3</v>
      </c>
      <c r="V26" s="12"/>
      <c r="W26" s="12"/>
    </row>
    <row r="27" spans="1:23" s="11" customFormat="1" ht="10.5" customHeight="1">
      <c r="A27" s="57" t="s">
        <v>25</v>
      </c>
      <c r="B27" s="22" t="s">
        <v>137</v>
      </c>
      <c r="C27" s="23">
        <v>1247</v>
      </c>
      <c r="D27" s="49" t="s">
        <v>51</v>
      </c>
      <c r="E27" s="24" t="s">
        <v>146</v>
      </c>
      <c r="F27" s="25">
        <v>511</v>
      </c>
      <c r="G27" s="25">
        <v>457</v>
      </c>
      <c r="H27" s="25" t="s">
        <v>146</v>
      </c>
      <c r="I27" s="25" t="s">
        <v>146</v>
      </c>
      <c r="J27" s="78"/>
      <c r="K27" s="78"/>
      <c r="L27" s="35">
        <f t="shared" si="7"/>
        <v>484</v>
      </c>
      <c r="M27" s="32">
        <v>464</v>
      </c>
      <c r="N27" s="25" t="s">
        <v>146</v>
      </c>
      <c r="O27" s="25">
        <v>494</v>
      </c>
      <c r="P27" s="25">
        <v>450</v>
      </c>
      <c r="Q27" s="25" t="s">
        <v>146</v>
      </c>
      <c r="R27" s="25">
        <v>446</v>
      </c>
      <c r="S27" s="20">
        <f t="shared" si="8"/>
        <v>463.5</v>
      </c>
      <c r="T27" s="21">
        <f t="shared" si="9"/>
        <v>470.3333333333333</v>
      </c>
      <c r="U27" s="80">
        <f t="shared" si="10"/>
        <v>6</v>
      </c>
      <c r="V27" s="12"/>
      <c r="W27" s="12"/>
    </row>
    <row r="28" spans="1:23" s="11" customFormat="1" ht="10.5" customHeight="1">
      <c r="A28" s="57" t="s">
        <v>26</v>
      </c>
      <c r="B28" s="18" t="s">
        <v>136</v>
      </c>
      <c r="C28" s="19">
        <v>1669</v>
      </c>
      <c r="D28" s="49" t="s">
        <v>51</v>
      </c>
      <c r="E28" s="24" t="s">
        <v>146</v>
      </c>
      <c r="F28" s="25" t="s">
        <v>146</v>
      </c>
      <c r="G28" s="25" t="s">
        <v>146</v>
      </c>
      <c r="H28" s="25" t="s">
        <v>146</v>
      </c>
      <c r="I28" s="25" t="s">
        <v>146</v>
      </c>
      <c r="J28" s="78"/>
      <c r="K28" s="78"/>
      <c r="L28" s="35" t="e">
        <f t="shared" si="7"/>
        <v>#DIV/0!</v>
      </c>
      <c r="M28" s="32">
        <v>400</v>
      </c>
      <c r="N28" s="25" t="s">
        <v>146</v>
      </c>
      <c r="O28" s="25">
        <v>471</v>
      </c>
      <c r="P28" s="25" t="s">
        <v>146</v>
      </c>
      <c r="Q28" s="25" t="s">
        <v>146</v>
      </c>
      <c r="R28" s="25">
        <v>513</v>
      </c>
      <c r="S28" s="20">
        <f t="shared" si="8"/>
        <v>461.3333333333333</v>
      </c>
      <c r="T28" s="21">
        <f t="shared" si="9"/>
        <v>461.3333333333333</v>
      </c>
      <c r="U28" s="80">
        <f t="shared" si="10"/>
        <v>3</v>
      </c>
      <c r="V28" s="12"/>
      <c r="W28" s="12"/>
    </row>
    <row r="29" spans="1:23" s="11" customFormat="1" ht="10.5" customHeight="1">
      <c r="A29" s="57" t="s">
        <v>151</v>
      </c>
      <c r="B29" s="18" t="s">
        <v>126</v>
      </c>
      <c r="C29" s="19">
        <v>1237</v>
      </c>
      <c r="D29" s="49" t="s">
        <v>51</v>
      </c>
      <c r="E29" s="24" t="s">
        <v>146</v>
      </c>
      <c r="F29" s="25">
        <v>454</v>
      </c>
      <c r="G29" s="25">
        <v>448</v>
      </c>
      <c r="H29" s="25">
        <v>476</v>
      </c>
      <c r="I29" s="25" t="s">
        <v>146</v>
      </c>
      <c r="J29" s="78"/>
      <c r="K29" s="78"/>
      <c r="L29" s="35">
        <f t="shared" si="7"/>
        <v>459.3333333333333</v>
      </c>
      <c r="M29" s="32" t="s">
        <v>146</v>
      </c>
      <c r="N29" s="25" t="s">
        <v>146</v>
      </c>
      <c r="O29" s="25" t="s">
        <v>146</v>
      </c>
      <c r="P29" s="25" t="s">
        <v>146</v>
      </c>
      <c r="Q29" s="25" t="s">
        <v>146</v>
      </c>
      <c r="R29" s="25" t="s">
        <v>146</v>
      </c>
      <c r="S29" s="20" t="e">
        <f t="shared" si="8"/>
        <v>#DIV/0!</v>
      </c>
      <c r="T29" s="21">
        <f t="shared" si="9"/>
        <v>459.3333333333333</v>
      </c>
      <c r="U29" s="80">
        <f t="shared" si="10"/>
        <v>3</v>
      </c>
      <c r="V29" s="12"/>
      <c r="W29" s="12"/>
    </row>
    <row r="30" spans="1:23" s="11" customFormat="1" ht="10.5" customHeight="1">
      <c r="A30" s="57" t="s">
        <v>27</v>
      </c>
      <c r="B30" s="22" t="s">
        <v>152</v>
      </c>
      <c r="C30" s="23">
        <v>1274</v>
      </c>
      <c r="D30" s="49" t="s">
        <v>51</v>
      </c>
      <c r="E30" s="24" t="s">
        <v>146</v>
      </c>
      <c r="F30" s="25" t="s">
        <v>146</v>
      </c>
      <c r="G30" s="25" t="s">
        <v>146</v>
      </c>
      <c r="H30" s="25" t="s">
        <v>146</v>
      </c>
      <c r="I30" s="25" t="s">
        <v>146</v>
      </c>
      <c r="J30" s="78"/>
      <c r="K30" s="78"/>
      <c r="L30" s="35" t="e">
        <f t="shared" si="7"/>
        <v>#DIV/0!</v>
      </c>
      <c r="M30" s="32" t="s">
        <v>146</v>
      </c>
      <c r="N30" s="25" t="s">
        <v>146</v>
      </c>
      <c r="O30" s="25" t="s">
        <v>146</v>
      </c>
      <c r="P30" s="25" t="s">
        <v>146</v>
      </c>
      <c r="Q30" s="25">
        <v>441</v>
      </c>
      <c r="R30" s="25" t="s">
        <v>146</v>
      </c>
      <c r="S30" s="20">
        <f t="shared" si="8"/>
        <v>441</v>
      </c>
      <c r="T30" s="21">
        <f t="shared" si="9"/>
        <v>441</v>
      </c>
      <c r="U30" s="80">
        <f t="shared" si="10"/>
        <v>1</v>
      </c>
      <c r="V30" s="12"/>
      <c r="W30" s="12"/>
    </row>
    <row r="31" spans="1:23" s="71" customFormat="1" ht="21" customHeight="1">
      <c r="A31" s="57" t="s">
        <v>55</v>
      </c>
      <c r="B31" s="64"/>
      <c r="C31" s="65"/>
      <c r="D31" s="66"/>
      <c r="E31" s="75">
        <f aca="true" t="shared" si="11" ref="E31:K31">SUM(E22:E30)</f>
        <v>1974</v>
      </c>
      <c r="F31" s="67">
        <f t="shared" si="11"/>
        <v>1929</v>
      </c>
      <c r="G31" s="67">
        <f t="shared" si="11"/>
        <v>1910</v>
      </c>
      <c r="H31" s="67">
        <f t="shared" si="11"/>
        <v>1978</v>
      </c>
      <c r="I31" s="67">
        <f t="shared" si="11"/>
        <v>1926</v>
      </c>
      <c r="J31" s="67">
        <f t="shared" si="11"/>
        <v>0</v>
      </c>
      <c r="K31" s="67">
        <f t="shared" si="11"/>
        <v>0</v>
      </c>
      <c r="L31" s="68"/>
      <c r="M31" s="74">
        <f aca="true" t="shared" si="12" ref="M31:R31">SUM(M22:M30)</f>
        <v>1776</v>
      </c>
      <c r="N31" s="74">
        <f t="shared" si="12"/>
        <v>2089</v>
      </c>
      <c r="O31" s="74">
        <f t="shared" si="12"/>
        <v>2017</v>
      </c>
      <c r="P31" s="74">
        <f t="shared" si="12"/>
        <v>1986</v>
      </c>
      <c r="Q31" s="74">
        <f t="shared" si="12"/>
        <v>1986</v>
      </c>
      <c r="R31" s="74">
        <f t="shared" si="12"/>
        <v>1992</v>
      </c>
      <c r="S31" s="69"/>
      <c r="T31" s="70"/>
      <c r="U31" s="81"/>
      <c r="V31" s="63"/>
      <c r="W31" s="63"/>
    </row>
    <row r="32" spans="1:23" s="11" customFormat="1" ht="10.5" customHeight="1">
      <c r="A32" s="57" t="s">
        <v>56</v>
      </c>
      <c r="B32" s="22" t="s">
        <v>36</v>
      </c>
      <c r="C32" s="23">
        <v>1357</v>
      </c>
      <c r="D32" s="49" t="s">
        <v>46</v>
      </c>
      <c r="E32" s="24">
        <v>556</v>
      </c>
      <c r="F32" s="25">
        <v>548</v>
      </c>
      <c r="G32" s="25">
        <v>530</v>
      </c>
      <c r="H32" s="25">
        <v>515</v>
      </c>
      <c r="I32" s="25">
        <v>565</v>
      </c>
      <c r="J32" s="25">
        <v>572</v>
      </c>
      <c r="K32" s="78"/>
      <c r="L32" s="35">
        <f>AVERAGE(E32:K32)</f>
        <v>547.6666666666666</v>
      </c>
      <c r="M32" s="32">
        <v>529</v>
      </c>
      <c r="N32" s="25">
        <v>516</v>
      </c>
      <c r="O32" s="25">
        <v>541</v>
      </c>
      <c r="P32" s="25">
        <v>501</v>
      </c>
      <c r="Q32" s="25">
        <v>498</v>
      </c>
      <c r="R32" s="78"/>
      <c r="S32" s="20">
        <f>AVERAGE(M32:R32)</f>
        <v>517</v>
      </c>
      <c r="T32" s="21">
        <f>AVERAGE(E32:K32,M32:R32)</f>
        <v>533.7272727272727</v>
      </c>
      <c r="U32" s="80">
        <f>COUNT(E32:K32,M32:R32)</f>
        <v>11</v>
      </c>
      <c r="V32" s="12"/>
      <c r="W32" s="12"/>
    </row>
    <row r="33" spans="1:23" s="11" customFormat="1" ht="10.5" customHeight="1">
      <c r="A33" s="57" t="s">
        <v>57</v>
      </c>
      <c r="B33" s="22" t="s">
        <v>179</v>
      </c>
      <c r="C33" s="23">
        <v>1141</v>
      </c>
      <c r="D33" s="49" t="s">
        <v>46</v>
      </c>
      <c r="E33" s="24">
        <v>524</v>
      </c>
      <c r="F33" s="25">
        <v>556</v>
      </c>
      <c r="G33" s="25">
        <v>563</v>
      </c>
      <c r="H33" s="25">
        <v>551</v>
      </c>
      <c r="I33" s="25">
        <v>564</v>
      </c>
      <c r="J33" s="25">
        <v>549</v>
      </c>
      <c r="K33" s="78"/>
      <c r="L33" s="35">
        <f>AVERAGE(E33:K33)</f>
        <v>551.1666666666666</v>
      </c>
      <c r="M33" s="32">
        <v>502</v>
      </c>
      <c r="N33" s="25">
        <v>514</v>
      </c>
      <c r="O33" s="25">
        <v>499</v>
      </c>
      <c r="P33" s="25">
        <v>521</v>
      </c>
      <c r="Q33" s="25">
        <v>520</v>
      </c>
      <c r="R33" s="78"/>
      <c r="S33" s="20">
        <f>AVERAGE(M33:R33)</f>
        <v>511.2</v>
      </c>
      <c r="T33" s="21">
        <f>AVERAGE(E33:K33,M33:R33)</f>
        <v>533</v>
      </c>
      <c r="U33" s="80">
        <f>COUNT(E33:K33,M33:R33)</f>
        <v>11</v>
      </c>
      <c r="V33" s="12"/>
      <c r="W33" s="12"/>
    </row>
    <row r="34" spans="1:23" s="11" customFormat="1" ht="10.5" customHeight="1">
      <c r="A34" s="57" t="s">
        <v>58</v>
      </c>
      <c r="B34" s="22" t="s">
        <v>33</v>
      </c>
      <c r="C34" s="23">
        <v>2001</v>
      </c>
      <c r="D34" s="49" t="s">
        <v>46</v>
      </c>
      <c r="E34" s="24" t="s">
        <v>146</v>
      </c>
      <c r="F34" s="25">
        <v>557</v>
      </c>
      <c r="G34" s="25">
        <v>499</v>
      </c>
      <c r="H34" s="25" t="s">
        <v>146</v>
      </c>
      <c r="I34" s="25" t="s">
        <v>146</v>
      </c>
      <c r="J34" s="25" t="s">
        <v>146</v>
      </c>
      <c r="K34" s="78"/>
      <c r="L34" s="35">
        <f>AVERAGE(E34:K34)</f>
        <v>528</v>
      </c>
      <c r="M34" s="32" t="s">
        <v>146</v>
      </c>
      <c r="N34" s="25" t="s">
        <v>146</v>
      </c>
      <c r="O34" s="25">
        <v>508</v>
      </c>
      <c r="P34" s="25" t="s">
        <v>146</v>
      </c>
      <c r="Q34" s="25" t="s">
        <v>146</v>
      </c>
      <c r="R34" s="78"/>
      <c r="S34" s="20">
        <f>AVERAGE(M34:R34)</f>
        <v>508</v>
      </c>
      <c r="T34" s="21">
        <f>AVERAGE(E34:K34,M34:R34)</f>
        <v>521.3333333333334</v>
      </c>
      <c r="U34" s="80">
        <f>COUNT(E34:K34,M34:R34)</f>
        <v>3</v>
      </c>
      <c r="V34" s="12"/>
      <c r="W34" s="12"/>
    </row>
    <row r="35" spans="1:23" s="11" customFormat="1" ht="10.5" customHeight="1">
      <c r="A35" s="57" t="s">
        <v>59</v>
      </c>
      <c r="B35" s="22" t="s">
        <v>35</v>
      </c>
      <c r="C35" s="23">
        <v>2008</v>
      </c>
      <c r="D35" s="49" t="s">
        <v>46</v>
      </c>
      <c r="E35" s="24">
        <v>543</v>
      </c>
      <c r="F35" s="25" t="s">
        <v>146</v>
      </c>
      <c r="G35" s="25" t="s">
        <v>146</v>
      </c>
      <c r="H35" s="25">
        <v>490</v>
      </c>
      <c r="I35" s="25">
        <v>519</v>
      </c>
      <c r="J35" s="25">
        <v>502</v>
      </c>
      <c r="K35" s="78"/>
      <c r="L35" s="35">
        <f>AVERAGE(E35:K35)</f>
        <v>513.5</v>
      </c>
      <c r="M35" s="32">
        <v>524</v>
      </c>
      <c r="N35" s="25">
        <v>483</v>
      </c>
      <c r="O35" s="25" t="s">
        <v>146</v>
      </c>
      <c r="P35" s="25">
        <v>537</v>
      </c>
      <c r="Q35" s="25">
        <v>516</v>
      </c>
      <c r="R35" s="78"/>
      <c r="S35" s="20">
        <f>AVERAGE(M35:R35)</f>
        <v>515</v>
      </c>
      <c r="T35" s="21">
        <f>AVERAGE(E35:K35,M35:R35)</f>
        <v>514.25</v>
      </c>
      <c r="U35" s="80">
        <f>COUNT(E35:K35,M35:R35)</f>
        <v>8</v>
      </c>
      <c r="V35" s="12"/>
      <c r="W35" s="12"/>
    </row>
    <row r="36" spans="1:23" s="11" customFormat="1" ht="10.5" customHeight="1">
      <c r="A36" s="57" t="s">
        <v>60</v>
      </c>
      <c r="B36" s="22" t="s">
        <v>34</v>
      </c>
      <c r="C36" s="23">
        <v>1362</v>
      </c>
      <c r="D36" s="49" t="s">
        <v>46</v>
      </c>
      <c r="E36" s="24">
        <v>521</v>
      </c>
      <c r="F36" s="25">
        <v>542</v>
      </c>
      <c r="G36" s="25">
        <v>512</v>
      </c>
      <c r="H36" s="25">
        <v>521</v>
      </c>
      <c r="I36" s="25">
        <v>523</v>
      </c>
      <c r="J36" s="25">
        <v>486</v>
      </c>
      <c r="K36" s="78"/>
      <c r="L36" s="35">
        <f>AVERAGE(E36:K36)</f>
        <v>517.5</v>
      </c>
      <c r="M36" s="32">
        <v>479</v>
      </c>
      <c r="N36" s="25">
        <v>488</v>
      </c>
      <c r="O36" s="25">
        <v>493</v>
      </c>
      <c r="P36" s="25">
        <v>523</v>
      </c>
      <c r="Q36" s="25">
        <v>478</v>
      </c>
      <c r="R36" s="78"/>
      <c r="S36" s="20">
        <f>AVERAGE(M36:R36)</f>
        <v>492.2</v>
      </c>
      <c r="T36" s="21">
        <f>AVERAGE(E36:K36,M36:R36)</f>
        <v>506</v>
      </c>
      <c r="U36" s="80">
        <f>COUNT(E36:K36,M36:R36)</f>
        <v>11</v>
      </c>
      <c r="V36" s="12"/>
      <c r="W36" s="12"/>
    </row>
    <row r="37" spans="1:23" s="11" customFormat="1" ht="21" customHeight="1">
      <c r="A37" s="57" t="s">
        <v>61</v>
      </c>
      <c r="B37" s="22"/>
      <c r="C37" s="23"/>
      <c r="D37" s="49"/>
      <c r="E37" s="72">
        <f aca="true" t="shared" si="13" ref="E37:K37">SUM(E32:E36)</f>
        <v>2144</v>
      </c>
      <c r="F37" s="67">
        <f t="shared" si="13"/>
        <v>2203</v>
      </c>
      <c r="G37" s="67">
        <f t="shared" si="13"/>
        <v>2104</v>
      </c>
      <c r="H37" s="67">
        <f t="shared" si="13"/>
        <v>2077</v>
      </c>
      <c r="I37" s="67">
        <f t="shared" si="13"/>
        <v>2171</v>
      </c>
      <c r="J37" s="67">
        <f t="shared" si="13"/>
        <v>2109</v>
      </c>
      <c r="K37" s="74">
        <f t="shared" si="13"/>
        <v>0</v>
      </c>
      <c r="L37" s="35"/>
      <c r="M37" s="67">
        <f>SUM(M32:M36)</f>
        <v>2034</v>
      </c>
      <c r="N37" s="67">
        <f>SUM(N32:N36)</f>
        <v>2001</v>
      </c>
      <c r="O37" s="67">
        <f>SUM(O32:O36)</f>
        <v>2041</v>
      </c>
      <c r="P37" s="67">
        <f>SUM(P32:P36)</f>
        <v>2082</v>
      </c>
      <c r="Q37" s="67">
        <f>SUM(Q32:Q36)</f>
        <v>2012</v>
      </c>
      <c r="R37" s="67"/>
      <c r="S37" s="20"/>
      <c r="T37" s="21"/>
      <c r="U37" s="80"/>
      <c r="V37" s="12"/>
      <c r="W37" s="12"/>
    </row>
    <row r="38" spans="1:23" s="11" customFormat="1" ht="10.5" customHeight="1">
      <c r="A38" s="57" t="s">
        <v>62</v>
      </c>
      <c r="B38" s="18" t="s">
        <v>149</v>
      </c>
      <c r="C38" s="19">
        <v>1918</v>
      </c>
      <c r="D38" s="49" t="s">
        <v>145</v>
      </c>
      <c r="E38" s="24">
        <v>510</v>
      </c>
      <c r="F38" s="25">
        <v>564</v>
      </c>
      <c r="G38" s="25">
        <v>570</v>
      </c>
      <c r="H38" s="25">
        <v>560</v>
      </c>
      <c r="I38" s="25">
        <v>552</v>
      </c>
      <c r="J38" s="25">
        <v>546</v>
      </c>
      <c r="K38" s="78"/>
      <c r="L38" s="35">
        <f aca="true" t="shared" si="14" ref="L38:L43">AVERAGE(E38:K38)</f>
        <v>550.3333333333334</v>
      </c>
      <c r="M38" s="32">
        <v>505</v>
      </c>
      <c r="N38" s="25">
        <v>543</v>
      </c>
      <c r="O38" s="25">
        <v>591</v>
      </c>
      <c r="P38" s="25">
        <v>545</v>
      </c>
      <c r="Q38" s="25">
        <v>572</v>
      </c>
      <c r="R38" s="78"/>
      <c r="S38" s="20">
        <f aca="true" t="shared" si="15" ref="S38:S43">AVERAGE(M38:R38)</f>
        <v>551.2</v>
      </c>
      <c r="T38" s="21">
        <f aca="true" t="shared" si="16" ref="T38:T43">AVERAGE(E38:K38,M38:R38)</f>
        <v>550.7272727272727</v>
      </c>
      <c r="U38" s="80">
        <f aca="true" t="shared" si="17" ref="U38:U52">COUNT(E38:K38,M38:R38)</f>
        <v>11</v>
      </c>
      <c r="V38" s="12"/>
      <c r="W38" s="12"/>
    </row>
    <row r="39" spans="1:23" s="11" customFormat="1" ht="10.5" customHeight="1">
      <c r="A39" s="57" t="s">
        <v>63</v>
      </c>
      <c r="B39" s="18" t="s">
        <v>153</v>
      </c>
      <c r="C39" s="19">
        <v>1766</v>
      </c>
      <c r="D39" s="49" t="s">
        <v>145</v>
      </c>
      <c r="E39" s="24">
        <v>479</v>
      </c>
      <c r="F39" s="25">
        <v>512</v>
      </c>
      <c r="G39" s="25">
        <v>558</v>
      </c>
      <c r="H39" s="25">
        <v>538</v>
      </c>
      <c r="I39" s="25">
        <v>560</v>
      </c>
      <c r="J39" s="25">
        <v>511</v>
      </c>
      <c r="K39" s="78"/>
      <c r="L39" s="35">
        <f t="shared" si="14"/>
        <v>526.3333333333334</v>
      </c>
      <c r="M39" s="32">
        <v>522</v>
      </c>
      <c r="N39" s="25">
        <v>542</v>
      </c>
      <c r="O39" s="25">
        <v>541</v>
      </c>
      <c r="P39" s="25">
        <v>542</v>
      </c>
      <c r="Q39" s="25">
        <v>564</v>
      </c>
      <c r="R39" s="78"/>
      <c r="S39" s="20">
        <f t="shared" si="15"/>
        <v>542.2</v>
      </c>
      <c r="T39" s="21">
        <f t="shared" si="16"/>
        <v>533.5454545454545</v>
      </c>
      <c r="U39" s="80">
        <f t="shared" si="17"/>
        <v>11</v>
      </c>
      <c r="V39" s="12"/>
      <c r="W39" s="12"/>
    </row>
    <row r="40" spans="1:23" s="11" customFormat="1" ht="10.5" customHeight="1">
      <c r="A40" s="57" t="s">
        <v>64</v>
      </c>
      <c r="B40" s="18" t="s">
        <v>181</v>
      </c>
      <c r="C40" s="19">
        <v>1198</v>
      </c>
      <c r="D40" s="49" t="s">
        <v>145</v>
      </c>
      <c r="E40" s="24">
        <v>552</v>
      </c>
      <c r="F40" s="25">
        <v>484</v>
      </c>
      <c r="G40" s="25">
        <v>542</v>
      </c>
      <c r="H40" s="25">
        <v>527</v>
      </c>
      <c r="I40" s="25">
        <v>571</v>
      </c>
      <c r="J40" s="25">
        <v>505</v>
      </c>
      <c r="K40" s="78"/>
      <c r="L40" s="35">
        <f t="shared" si="14"/>
        <v>530.1666666666666</v>
      </c>
      <c r="M40" s="32">
        <v>507</v>
      </c>
      <c r="N40" s="25">
        <v>523</v>
      </c>
      <c r="O40" s="25">
        <v>533</v>
      </c>
      <c r="P40" s="25">
        <v>473</v>
      </c>
      <c r="Q40" s="25" t="s">
        <v>146</v>
      </c>
      <c r="R40" s="78"/>
      <c r="S40" s="20">
        <f t="shared" si="15"/>
        <v>509</v>
      </c>
      <c r="T40" s="21">
        <f t="shared" si="16"/>
        <v>521.7</v>
      </c>
      <c r="U40" s="80">
        <f t="shared" si="17"/>
        <v>10</v>
      </c>
      <c r="V40" s="12"/>
      <c r="W40" s="12"/>
    </row>
    <row r="41" spans="1:23" s="11" customFormat="1" ht="10.5" customHeight="1">
      <c r="A41" s="57" t="s">
        <v>65</v>
      </c>
      <c r="B41" s="22" t="s">
        <v>147</v>
      </c>
      <c r="C41" s="23">
        <v>1156</v>
      </c>
      <c r="D41" s="49" t="s">
        <v>145</v>
      </c>
      <c r="E41" s="24">
        <v>500</v>
      </c>
      <c r="F41" s="25" t="s">
        <v>146</v>
      </c>
      <c r="G41" s="25">
        <v>508</v>
      </c>
      <c r="H41" s="25">
        <v>499</v>
      </c>
      <c r="I41" s="25">
        <v>506</v>
      </c>
      <c r="J41" s="25">
        <v>545</v>
      </c>
      <c r="K41" s="78"/>
      <c r="L41" s="35">
        <f t="shared" si="14"/>
        <v>511.6</v>
      </c>
      <c r="M41" s="32" t="s">
        <v>146</v>
      </c>
      <c r="N41" s="25">
        <v>500</v>
      </c>
      <c r="O41" s="25">
        <v>476</v>
      </c>
      <c r="P41" s="25">
        <v>554</v>
      </c>
      <c r="Q41" s="25">
        <v>564</v>
      </c>
      <c r="R41" s="78"/>
      <c r="S41" s="20">
        <f t="shared" si="15"/>
        <v>523.5</v>
      </c>
      <c r="T41" s="21">
        <f t="shared" si="16"/>
        <v>516.8888888888889</v>
      </c>
      <c r="U41" s="80">
        <f t="shared" si="17"/>
        <v>9</v>
      </c>
      <c r="V41" s="12"/>
      <c r="W41" s="12"/>
    </row>
    <row r="42" spans="1:23" s="11" customFormat="1" ht="10.5" customHeight="1">
      <c r="A42" s="57" t="s">
        <v>66</v>
      </c>
      <c r="B42" s="18" t="s">
        <v>148</v>
      </c>
      <c r="C42" s="19">
        <v>1067</v>
      </c>
      <c r="D42" s="49" t="s">
        <v>145</v>
      </c>
      <c r="E42" s="24" t="s">
        <v>146</v>
      </c>
      <c r="F42" s="25">
        <v>506</v>
      </c>
      <c r="G42" s="25" t="s">
        <v>146</v>
      </c>
      <c r="H42" s="25" t="s">
        <v>146</v>
      </c>
      <c r="I42" s="25" t="s">
        <v>146</v>
      </c>
      <c r="J42" s="25" t="s">
        <v>146</v>
      </c>
      <c r="K42" s="78"/>
      <c r="L42" s="35">
        <f t="shared" si="14"/>
        <v>506</v>
      </c>
      <c r="M42" s="32" t="s">
        <v>146</v>
      </c>
      <c r="N42" s="25" t="s">
        <v>146</v>
      </c>
      <c r="O42" s="25" t="s">
        <v>146</v>
      </c>
      <c r="P42" s="25" t="s">
        <v>146</v>
      </c>
      <c r="Q42" s="25">
        <v>527</v>
      </c>
      <c r="R42" s="78"/>
      <c r="S42" s="20">
        <f t="shared" si="15"/>
        <v>527</v>
      </c>
      <c r="T42" s="21">
        <f t="shared" si="16"/>
        <v>516.5</v>
      </c>
      <c r="U42" s="80">
        <f t="shared" si="17"/>
        <v>2</v>
      </c>
      <c r="V42" s="12"/>
      <c r="W42" s="12"/>
    </row>
    <row r="43" spans="1:23" s="11" customFormat="1" ht="10.5" customHeight="1">
      <c r="A43" s="57" t="s">
        <v>67</v>
      </c>
      <c r="B43" s="18" t="s">
        <v>154</v>
      </c>
      <c r="C43" s="19">
        <v>1146</v>
      </c>
      <c r="D43" s="49" t="s">
        <v>145</v>
      </c>
      <c r="E43" s="24" t="s">
        <v>146</v>
      </c>
      <c r="F43" s="25" t="s">
        <v>146</v>
      </c>
      <c r="G43" s="25" t="s">
        <v>146</v>
      </c>
      <c r="H43" s="25" t="s">
        <v>146</v>
      </c>
      <c r="I43" s="25" t="s">
        <v>146</v>
      </c>
      <c r="J43" s="25" t="s">
        <v>146</v>
      </c>
      <c r="K43" s="78"/>
      <c r="L43" s="35" t="e">
        <f t="shared" si="14"/>
        <v>#DIV/0!</v>
      </c>
      <c r="M43" s="32">
        <v>501</v>
      </c>
      <c r="N43" s="25" t="s">
        <v>146</v>
      </c>
      <c r="O43" s="25" t="s">
        <v>146</v>
      </c>
      <c r="P43" s="25" t="s">
        <v>146</v>
      </c>
      <c r="Q43" s="25" t="s">
        <v>146</v>
      </c>
      <c r="R43" s="78"/>
      <c r="S43" s="20">
        <f t="shared" si="15"/>
        <v>501</v>
      </c>
      <c r="T43" s="21">
        <f t="shared" si="16"/>
        <v>501</v>
      </c>
      <c r="U43" s="80">
        <f t="shared" si="17"/>
        <v>1</v>
      </c>
      <c r="V43" s="12"/>
      <c r="W43" s="12"/>
    </row>
    <row r="44" spans="1:23" s="11" customFormat="1" ht="21.75" customHeight="1">
      <c r="A44" s="57" t="s">
        <v>68</v>
      </c>
      <c r="B44" s="18"/>
      <c r="C44" s="19"/>
      <c r="D44" s="49"/>
      <c r="E44" s="67">
        <f aca="true" t="shared" si="18" ref="E44:K44">SUM(E38:E43)</f>
        <v>2041</v>
      </c>
      <c r="F44" s="67">
        <f t="shared" si="18"/>
        <v>2066</v>
      </c>
      <c r="G44" s="67">
        <f t="shared" si="18"/>
        <v>2178</v>
      </c>
      <c r="H44" s="67">
        <f t="shared" si="18"/>
        <v>2124</v>
      </c>
      <c r="I44" s="67">
        <f t="shared" si="18"/>
        <v>2189</v>
      </c>
      <c r="J44" s="67">
        <f t="shared" si="18"/>
        <v>2107</v>
      </c>
      <c r="K44" s="67">
        <f t="shared" si="18"/>
        <v>0</v>
      </c>
      <c r="L44" s="35"/>
      <c r="M44" s="67">
        <f>SUM(M38:M43)</f>
        <v>2035</v>
      </c>
      <c r="N44" s="67">
        <f>SUM(N38:N43)</f>
        <v>2108</v>
      </c>
      <c r="O44" s="67">
        <f>SUM(O38:O43)</f>
        <v>2141</v>
      </c>
      <c r="P44" s="67">
        <f>SUM(P38:P43)</f>
        <v>2114</v>
      </c>
      <c r="Q44" s="67">
        <f>SUM(Q38:Q43)</f>
        <v>2227</v>
      </c>
      <c r="R44" s="67"/>
      <c r="S44" s="20"/>
      <c r="T44" s="21"/>
      <c r="U44" s="80">
        <f t="shared" si="17"/>
        <v>12</v>
      </c>
      <c r="V44" s="12"/>
      <c r="W44" s="12"/>
    </row>
    <row r="45" spans="1:23" s="11" customFormat="1" ht="13.5" customHeight="1">
      <c r="A45" s="57" t="s">
        <v>69</v>
      </c>
      <c r="B45" s="22" t="s">
        <v>170</v>
      </c>
      <c r="C45" s="23">
        <v>1803</v>
      </c>
      <c r="D45" s="52" t="s">
        <v>163</v>
      </c>
      <c r="E45" s="24">
        <v>512</v>
      </c>
      <c r="F45" s="25">
        <v>478</v>
      </c>
      <c r="G45" s="25">
        <v>519</v>
      </c>
      <c r="H45" s="25">
        <v>539</v>
      </c>
      <c r="I45" s="25">
        <v>536</v>
      </c>
      <c r="J45" s="78"/>
      <c r="K45" s="78"/>
      <c r="L45" s="35">
        <f aca="true" t="shared" si="19" ref="L45:L52">AVERAGE(E45:K45)</f>
        <v>516.8</v>
      </c>
      <c r="M45" s="32">
        <v>505</v>
      </c>
      <c r="N45" s="25">
        <v>476</v>
      </c>
      <c r="O45" s="25">
        <v>537</v>
      </c>
      <c r="P45" s="25">
        <v>548</v>
      </c>
      <c r="Q45" s="25">
        <v>594</v>
      </c>
      <c r="R45" s="25">
        <v>490</v>
      </c>
      <c r="S45" s="20">
        <f aca="true" t="shared" si="20" ref="S45:S52">AVERAGE(M45:R45)</f>
        <v>525</v>
      </c>
      <c r="T45" s="21">
        <f aca="true" t="shared" si="21" ref="T45:T52">AVERAGE(E45:K45,M45:R45)</f>
        <v>521.2727272727273</v>
      </c>
      <c r="U45" s="80">
        <f t="shared" si="17"/>
        <v>11</v>
      </c>
      <c r="V45" s="12"/>
      <c r="W45" s="12"/>
    </row>
    <row r="46" spans="1:23" s="11" customFormat="1" ht="10.5" customHeight="1">
      <c r="A46" s="57" t="s">
        <v>70</v>
      </c>
      <c r="B46" s="22" t="s">
        <v>169</v>
      </c>
      <c r="C46" s="23">
        <v>1249</v>
      </c>
      <c r="D46" s="52" t="s">
        <v>163</v>
      </c>
      <c r="E46" s="24">
        <v>547</v>
      </c>
      <c r="F46" s="25">
        <v>564</v>
      </c>
      <c r="G46" s="25">
        <v>533</v>
      </c>
      <c r="H46" s="25">
        <v>502</v>
      </c>
      <c r="I46" s="25">
        <v>495</v>
      </c>
      <c r="J46" s="78"/>
      <c r="K46" s="78"/>
      <c r="L46" s="35">
        <f t="shared" si="19"/>
        <v>528.2</v>
      </c>
      <c r="M46" s="32">
        <v>485</v>
      </c>
      <c r="N46" s="25" t="s">
        <v>146</v>
      </c>
      <c r="O46" s="25">
        <v>479</v>
      </c>
      <c r="P46" s="25">
        <v>520</v>
      </c>
      <c r="Q46" s="25">
        <v>534</v>
      </c>
      <c r="R46" s="25">
        <v>465</v>
      </c>
      <c r="S46" s="20">
        <f t="shared" si="20"/>
        <v>496.6</v>
      </c>
      <c r="T46" s="21">
        <f t="shared" si="21"/>
        <v>512.4</v>
      </c>
      <c r="U46" s="80">
        <f t="shared" si="17"/>
        <v>10</v>
      </c>
      <c r="V46" s="12"/>
      <c r="W46" s="12"/>
    </row>
    <row r="47" spans="1:23" s="11" customFormat="1" ht="10.5" customHeight="1">
      <c r="A47" s="57" t="s">
        <v>71</v>
      </c>
      <c r="B47" s="22" t="s">
        <v>185</v>
      </c>
      <c r="C47" s="23">
        <v>1981</v>
      </c>
      <c r="D47" s="52" t="s">
        <v>163</v>
      </c>
      <c r="E47" s="24">
        <v>496</v>
      </c>
      <c r="F47" s="25">
        <v>503</v>
      </c>
      <c r="G47" s="25">
        <v>508</v>
      </c>
      <c r="H47" s="25">
        <v>493</v>
      </c>
      <c r="I47" s="25">
        <v>523</v>
      </c>
      <c r="J47" s="78"/>
      <c r="K47" s="78"/>
      <c r="L47" s="35">
        <f t="shared" si="19"/>
        <v>504.6</v>
      </c>
      <c r="M47" s="32">
        <v>521</v>
      </c>
      <c r="N47" s="25" t="s">
        <v>146</v>
      </c>
      <c r="O47" s="25">
        <v>458</v>
      </c>
      <c r="P47" s="25">
        <v>491</v>
      </c>
      <c r="Q47" s="25">
        <v>556</v>
      </c>
      <c r="R47" s="25" t="s">
        <v>146</v>
      </c>
      <c r="S47" s="20">
        <f t="shared" si="20"/>
        <v>506.5</v>
      </c>
      <c r="T47" s="21">
        <f t="shared" si="21"/>
        <v>505.44444444444446</v>
      </c>
      <c r="U47" s="80">
        <f t="shared" si="17"/>
        <v>9</v>
      </c>
      <c r="V47" s="12"/>
      <c r="W47" s="12"/>
    </row>
    <row r="48" spans="1:23" s="11" customFormat="1" ht="10.5" customHeight="1">
      <c r="A48" s="57" t="s">
        <v>72</v>
      </c>
      <c r="B48" s="22" t="s">
        <v>186</v>
      </c>
      <c r="C48" s="23">
        <v>1947</v>
      </c>
      <c r="D48" s="52" t="s">
        <v>163</v>
      </c>
      <c r="E48" s="24">
        <v>518</v>
      </c>
      <c r="F48" s="25">
        <v>522</v>
      </c>
      <c r="G48" s="25">
        <v>491</v>
      </c>
      <c r="H48" s="25" t="s">
        <v>146</v>
      </c>
      <c r="I48" s="25" t="s">
        <v>146</v>
      </c>
      <c r="J48" s="78"/>
      <c r="K48" s="78"/>
      <c r="L48" s="35">
        <f t="shared" si="19"/>
        <v>510.3333333333333</v>
      </c>
      <c r="M48" s="32">
        <v>491</v>
      </c>
      <c r="N48" s="25" t="s">
        <v>146</v>
      </c>
      <c r="O48" s="25">
        <v>497</v>
      </c>
      <c r="P48" s="25" t="s">
        <v>146</v>
      </c>
      <c r="Q48" s="25">
        <v>506</v>
      </c>
      <c r="R48" s="25">
        <v>402</v>
      </c>
      <c r="S48" s="20">
        <f t="shared" si="20"/>
        <v>474</v>
      </c>
      <c r="T48" s="21">
        <f t="shared" si="21"/>
        <v>489.57142857142856</v>
      </c>
      <c r="U48" s="80">
        <f t="shared" si="17"/>
        <v>7</v>
      </c>
      <c r="V48" s="12"/>
      <c r="W48" s="12"/>
    </row>
    <row r="49" spans="1:23" s="11" customFormat="1" ht="10.5" customHeight="1">
      <c r="A49" s="57" t="s">
        <v>73</v>
      </c>
      <c r="B49" s="22" t="s">
        <v>196</v>
      </c>
      <c r="C49" s="23">
        <v>1468</v>
      </c>
      <c r="D49" s="52" t="s">
        <v>163</v>
      </c>
      <c r="E49" s="24"/>
      <c r="F49" s="25" t="s">
        <v>146</v>
      </c>
      <c r="G49" s="25" t="s">
        <v>146</v>
      </c>
      <c r="H49" s="25" t="s">
        <v>146</v>
      </c>
      <c r="I49" s="25" t="s">
        <v>146</v>
      </c>
      <c r="J49" s="78"/>
      <c r="K49" s="78"/>
      <c r="L49" s="35" t="e">
        <f t="shared" si="19"/>
        <v>#DIV/0!</v>
      </c>
      <c r="M49" s="32" t="s">
        <v>146</v>
      </c>
      <c r="N49" s="25" t="s">
        <v>146</v>
      </c>
      <c r="O49" s="25" t="s">
        <v>146</v>
      </c>
      <c r="P49" s="25">
        <v>474</v>
      </c>
      <c r="Q49" s="25" t="s">
        <v>146</v>
      </c>
      <c r="R49" s="25" t="s">
        <v>146</v>
      </c>
      <c r="S49" s="20">
        <f t="shared" si="20"/>
        <v>474</v>
      </c>
      <c r="T49" s="21">
        <f t="shared" si="21"/>
        <v>474</v>
      </c>
      <c r="U49" s="80">
        <f t="shared" si="17"/>
        <v>1</v>
      </c>
      <c r="V49" s="12"/>
      <c r="W49" s="12"/>
    </row>
    <row r="50" spans="1:23" s="11" customFormat="1" ht="10.5" customHeight="1">
      <c r="A50" s="57" t="s">
        <v>74</v>
      </c>
      <c r="B50" s="22" t="s">
        <v>171</v>
      </c>
      <c r="C50" s="23">
        <v>1815</v>
      </c>
      <c r="D50" s="52" t="s">
        <v>163</v>
      </c>
      <c r="E50" s="24"/>
      <c r="F50" s="25" t="s">
        <v>146</v>
      </c>
      <c r="G50" s="25" t="s">
        <v>146</v>
      </c>
      <c r="H50" s="25" t="s">
        <v>146</v>
      </c>
      <c r="I50" s="25" t="s">
        <v>146</v>
      </c>
      <c r="J50" s="78"/>
      <c r="K50" s="78"/>
      <c r="L50" s="35" t="e">
        <f t="shared" si="19"/>
        <v>#DIV/0!</v>
      </c>
      <c r="M50" s="32" t="s">
        <v>146</v>
      </c>
      <c r="N50" s="25">
        <v>473</v>
      </c>
      <c r="O50" s="25" t="s">
        <v>146</v>
      </c>
      <c r="P50" s="25" t="s">
        <v>146</v>
      </c>
      <c r="Q50" s="25" t="s">
        <v>146</v>
      </c>
      <c r="R50" s="25" t="s">
        <v>146</v>
      </c>
      <c r="S50" s="20">
        <f t="shared" si="20"/>
        <v>473</v>
      </c>
      <c r="T50" s="21">
        <f t="shared" si="21"/>
        <v>473</v>
      </c>
      <c r="U50" s="80">
        <f t="shared" si="17"/>
        <v>1</v>
      </c>
      <c r="V50" s="12"/>
      <c r="W50" s="12"/>
    </row>
    <row r="51" spans="1:23" s="11" customFormat="1" ht="10.5" customHeight="1">
      <c r="A51" s="57" t="s">
        <v>155</v>
      </c>
      <c r="B51" s="22" t="s">
        <v>192</v>
      </c>
      <c r="C51" s="23">
        <v>1814</v>
      </c>
      <c r="D51" s="52" t="s">
        <v>163</v>
      </c>
      <c r="E51" s="24"/>
      <c r="F51" s="25" t="s">
        <v>146</v>
      </c>
      <c r="G51" s="25" t="s">
        <v>146</v>
      </c>
      <c r="H51" s="25">
        <v>486</v>
      </c>
      <c r="I51" s="25">
        <v>484</v>
      </c>
      <c r="J51" s="78"/>
      <c r="K51" s="78"/>
      <c r="L51" s="35">
        <f t="shared" si="19"/>
        <v>485</v>
      </c>
      <c r="M51" s="32" t="s">
        <v>146</v>
      </c>
      <c r="N51" s="25">
        <v>443</v>
      </c>
      <c r="O51" s="25" t="s">
        <v>146</v>
      </c>
      <c r="P51" s="25" t="s">
        <v>146</v>
      </c>
      <c r="Q51" s="25" t="s">
        <v>146</v>
      </c>
      <c r="R51" s="25">
        <v>455</v>
      </c>
      <c r="S51" s="20">
        <f t="shared" si="20"/>
        <v>449</v>
      </c>
      <c r="T51" s="21">
        <f t="shared" si="21"/>
        <v>467</v>
      </c>
      <c r="U51" s="80">
        <f t="shared" si="17"/>
        <v>4</v>
      </c>
      <c r="V51" s="12"/>
      <c r="W51" s="12"/>
    </row>
    <row r="52" spans="1:23" s="11" customFormat="1" ht="10.5" customHeight="1">
      <c r="A52" s="57" t="s">
        <v>75</v>
      </c>
      <c r="B52" s="22" t="s">
        <v>191</v>
      </c>
      <c r="C52" s="23">
        <v>1461</v>
      </c>
      <c r="D52" s="52" t="s">
        <v>163</v>
      </c>
      <c r="E52" s="24"/>
      <c r="F52" s="25" t="s">
        <v>146</v>
      </c>
      <c r="G52" s="25" t="s">
        <v>146</v>
      </c>
      <c r="H52" s="25" t="s">
        <v>146</v>
      </c>
      <c r="I52" s="25" t="s">
        <v>146</v>
      </c>
      <c r="J52" s="78"/>
      <c r="K52" s="78"/>
      <c r="L52" s="35" t="e">
        <f t="shared" si="19"/>
        <v>#DIV/0!</v>
      </c>
      <c r="M52" s="32" t="s">
        <v>146</v>
      </c>
      <c r="N52" s="25">
        <v>436</v>
      </c>
      <c r="O52" s="25" t="s">
        <v>146</v>
      </c>
      <c r="P52" s="25" t="s">
        <v>146</v>
      </c>
      <c r="Q52" s="25" t="s">
        <v>146</v>
      </c>
      <c r="R52" s="25" t="s">
        <v>146</v>
      </c>
      <c r="S52" s="20">
        <f t="shared" si="20"/>
        <v>436</v>
      </c>
      <c r="T52" s="21">
        <f t="shared" si="21"/>
        <v>436</v>
      </c>
      <c r="U52" s="80">
        <f t="shared" si="17"/>
        <v>1</v>
      </c>
      <c r="V52" s="12"/>
      <c r="W52" s="12"/>
    </row>
    <row r="53" spans="1:23" s="11" customFormat="1" ht="21" customHeight="1">
      <c r="A53" s="57" t="s">
        <v>76</v>
      </c>
      <c r="B53" s="22"/>
      <c r="C53" s="23"/>
      <c r="D53" s="49"/>
      <c r="E53" s="67">
        <f aca="true" t="shared" si="22" ref="E53:K53">SUM(E45:E52)</f>
        <v>2073</v>
      </c>
      <c r="F53" s="67">
        <f t="shared" si="22"/>
        <v>2067</v>
      </c>
      <c r="G53" s="67">
        <f t="shared" si="22"/>
        <v>2051</v>
      </c>
      <c r="H53" s="67">
        <f t="shared" si="22"/>
        <v>2020</v>
      </c>
      <c r="I53" s="67">
        <f t="shared" si="22"/>
        <v>2038</v>
      </c>
      <c r="J53" s="67">
        <f t="shared" si="22"/>
        <v>0</v>
      </c>
      <c r="K53" s="67">
        <f t="shared" si="22"/>
        <v>0</v>
      </c>
      <c r="L53" s="35"/>
      <c r="M53" s="67">
        <f aca="true" t="shared" si="23" ref="M53:R53">SUM(M45:M52)</f>
        <v>2002</v>
      </c>
      <c r="N53" s="67">
        <f t="shared" si="23"/>
        <v>1828</v>
      </c>
      <c r="O53" s="67">
        <f t="shared" si="23"/>
        <v>1971</v>
      </c>
      <c r="P53" s="67">
        <f t="shared" si="23"/>
        <v>2033</v>
      </c>
      <c r="Q53" s="67">
        <f t="shared" si="23"/>
        <v>2190</v>
      </c>
      <c r="R53" s="67">
        <f t="shared" si="23"/>
        <v>1812</v>
      </c>
      <c r="S53" s="20"/>
      <c r="T53" s="21"/>
      <c r="U53" s="80"/>
      <c r="V53" s="12"/>
      <c r="W53" s="12"/>
    </row>
    <row r="54" spans="1:23" s="11" customFormat="1" ht="10.5" customHeight="1">
      <c r="A54" s="57" t="s">
        <v>77</v>
      </c>
      <c r="B54" s="22" t="s">
        <v>166</v>
      </c>
      <c r="C54" s="23">
        <v>1055</v>
      </c>
      <c r="D54" s="49" t="s">
        <v>164</v>
      </c>
      <c r="E54" s="24">
        <v>563</v>
      </c>
      <c r="F54" s="25">
        <v>551</v>
      </c>
      <c r="G54" s="25">
        <v>515</v>
      </c>
      <c r="H54" s="25">
        <v>514</v>
      </c>
      <c r="I54" s="25">
        <v>559</v>
      </c>
      <c r="J54" s="78"/>
      <c r="K54" s="78"/>
      <c r="L54" s="35">
        <f aca="true" t="shared" si="24" ref="L54:L59">AVERAGE(E54:K54)</f>
        <v>540.4</v>
      </c>
      <c r="M54" s="32">
        <v>511</v>
      </c>
      <c r="N54" s="25">
        <v>485</v>
      </c>
      <c r="O54" s="25">
        <v>502</v>
      </c>
      <c r="P54" s="25">
        <v>532</v>
      </c>
      <c r="Q54" s="25">
        <v>549</v>
      </c>
      <c r="R54" s="25">
        <v>483</v>
      </c>
      <c r="S54" s="20">
        <f aca="true" t="shared" si="25" ref="S54:S59">AVERAGE(M54:R54)</f>
        <v>510.3333333333333</v>
      </c>
      <c r="T54" s="21">
        <f aca="true" t="shared" si="26" ref="T54:T59">AVERAGE(E54:K54,M54:R54)</f>
        <v>524</v>
      </c>
      <c r="U54" s="80">
        <f aca="true" t="shared" si="27" ref="U54:U59">COUNT(E54:K54,M54:R54)</f>
        <v>11</v>
      </c>
      <c r="V54" s="12"/>
      <c r="W54" s="12"/>
    </row>
    <row r="55" spans="1:23" s="11" customFormat="1" ht="10.5" customHeight="1">
      <c r="A55" s="57" t="s">
        <v>78</v>
      </c>
      <c r="B55" s="22" t="s">
        <v>184</v>
      </c>
      <c r="C55" s="23">
        <v>1144</v>
      </c>
      <c r="D55" s="49" t="s">
        <v>164</v>
      </c>
      <c r="E55" s="24">
        <v>543</v>
      </c>
      <c r="F55" s="25">
        <v>519</v>
      </c>
      <c r="G55" s="25">
        <v>525</v>
      </c>
      <c r="H55" s="25">
        <v>495</v>
      </c>
      <c r="I55" s="25" t="s">
        <v>146</v>
      </c>
      <c r="J55" s="78"/>
      <c r="K55" s="78"/>
      <c r="L55" s="35">
        <f t="shared" si="24"/>
        <v>520.5</v>
      </c>
      <c r="M55" s="32">
        <v>528</v>
      </c>
      <c r="N55" s="25">
        <v>497</v>
      </c>
      <c r="O55" s="25" t="s">
        <v>146</v>
      </c>
      <c r="P55" s="25">
        <v>498</v>
      </c>
      <c r="Q55" s="25">
        <v>464</v>
      </c>
      <c r="R55" s="25">
        <v>494</v>
      </c>
      <c r="S55" s="20">
        <f t="shared" si="25"/>
        <v>496.2</v>
      </c>
      <c r="T55" s="21">
        <f t="shared" si="26"/>
        <v>507</v>
      </c>
      <c r="U55" s="80">
        <f t="shared" si="27"/>
        <v>9</v>
      </c>
      <c r="V55" s="12"/>
      <c r="W55" s="12"/>
    </row>
    <row r="56" spans="1:23" s="11" customFormat="1" ht="10.5" customHeight="1">
      <c r="A56" s="57" t="s">
        <v>79</v>
      </c>
      <c r="B56" s="22" t="s">
        <v>178</v>
      </c>
      <c r="C56" s="23">
        <v>1958</v>
      </c>
      <c r="D56" s="49" t="s">
        <v>164</v>
      </c>
      <c r="E56" s="24" t="s">
        <v>146</v>
      </c>
      <c r="F56" s="25">
        <v>489</v>
      </c>
      <c r="G56" s="25" t="s">
        <v>146</v>
      </c>
      <c r="H56" s="25">
        <v>542</v>
      </c>
      <c r="I56" s="25">
        <v>509</v>
      </c>
      <c r="J56" s="78"/>
      <c r="K56" s="78"/>
      <c r="L56" s="35">
        <f t="shared" si="24"/>
        <v>513.3333333333334</v>
      </c>
      <c r="M56" s="32">
        <v>504</v>
      </c>
      <c r="N56" s="25">
        <v>485</v>
      </c>
      <c r="O56" s="25">
        <v>520</v>
      </c>
      <c r="P56" s="25">
        <v>457</v>
      </c>
      <c r="Q56" s="25">
        <v>522</v>
      </c>
      <c r="R56" s="25">
        <v>456</v>
      </c>
      <c r="S56" s="20">
        <f t="shared" si="25"/>
        <v>490.6666666666667</v>
      </c>
      <c r="T56" s="21">
        <f t="shared" si="26"/>
        <v>498.22222222222223</v>
      </c>
      <c r="U56" s="80">
        <f t="shared" si="27"/>
        <v>9</v>
      </c>
      <c r="V56" s="12"/>
      <c r="W56" s="12"/>
    </row>
    <row r="57" spans="1:23" s="11" customFormat="1" ht="10.5" customHeight="1">
      <c r="A57" s="57" t="s">
        <v>80</v>
      </c>
      <c r="B57" s="22" t="s">
        <v>177</v>
      </c>
      <c r="C57" s="23">
        <v>2010</v>
      </c>
      <c r="D57" s="49" t="s">
        <v>164</v>
      </c>
      <c r="E57" s="24" t="s">
        <v>146</v>
      </c>
      <c r="F57" s="25" t="s">
        <v>146</v>
      </c>
      <c r="G57" s="25">
        <v>486</v>
      </c>
      <c r="H57" s="25">
        <v>506</v>
      </c>
      <c r="I57" s="25">
        <v>518</v>
      </c>
      <c r="J57" s="78"/>
      <c r="K57" s="78"/>
      <c r="L57" s="35">
        <f t="shared" si="24"/>
        <v>503.3333333333333</v>
      </c>
      <c r="M57" s="32" t="s">
        <v>146</v>
      </c>
      <c r="N57" s="25" t="s">
        <v>146</v>
      </c>
      <c r="O57" s="25" t="s">
        <v>146</v>
      </c>
      <c r="P57" s="25" t="s">
        <v>146</v>
      </c>
      <c r="Q57" s="25">
        <v>487</v>
      </c>
      <c r="R57" s="25">
        <v>464</v>
      </c>
      <c r="S57" s="20">
        <f t="shared" si="25"/>
        <v>475.5</v>
      </c>
      <c r="T57" s="21">
        <f t="shared" si="26"/>
        <v>492.2</v>
      </c>
      <c r="U57" s="80">
        <f t="shared" si="27"/>
        <v>5</v>
      </c>
      <c r="V57" s="12"/>
      <c r="W57" s="12"/>
    </row>
    <row r="58" spans="1:23" s="11" customFormat="1" ht="10.5" customHeight="1">
      <c r="A58" s="57" t="s">
        <v>81</v>
      </c>
      <c r="B58" s="22" t="s">
        <v>176</v>
      </c>
      <c r="C58" s="23">
        <v>1159</v>
      </c>
      <c r="D58" s="49" t="s">
        <v>164</v>
      </c>
      <c r="E58" s="24">
        <v>507</v>
      </c>
      <c r="F58" s="25">
        <v>492</v>
      </c>
      <c r="G58" s="25">
        <v>471</v>
      </c>
      <c r="H58" s="25" t="s">
        <v>146</v>
      </c>
      <c r="I58" s="25" t="s">
        <v>146</v>
      </c>
      <c r="J58" s="78"/>
      <c r="K58" s="78"/>
      <c r="L58" s="35">
        <f t="shared" si="24"/>
        <v>490</v>
      </c>
      <c r="M58" s="32" t="s">
        <v>146</v>
      </c>
      <c r="N58" s="25">
        <v>442</v>
      </c>
      <c r="O58" s="25">
        <v>435</v>
      </c>
      <c r="P58" s="25" t="s">
        <v>146</v>
      </c>
      <c r="Q58" s="25" t="s">
        <v>146</v>
      </c>
      <c r="R58" s="25" t="s">
        <v>146</v>
      </c>
      <c r="S58" s="20">
        <f t="shared" si="25"/>
        <v>438.5</v>
      </c>
      <c r="T58" s="21">
        <f t="shared" si="26"/>
        <v>469.4</v>
      </c>
      <c r="U58" s="80">
        <f t="shared" si="27"/>
        <v>5</v>
      </c>
      <c r="V58" s="12"/>
      <c r="W58" s="12"/>
    </row>
    <row r="59" spans="1:23" s="11" customFormat="1" ht="10.5" customHeight="1">
      <c r="A59" s="57" t="s">
        <v>82</v>
      </c>
      <c r="B59" s="22" t="s">
        <v>183</v>
      </c>
      <c r="C59" s="23">
        <v>1155</v>
      </c>
      <c r="D59" s="49" t="s">
        <v>164</v>
      </c>
      <c r="E59" s="24">
        <v>470</v>
      </c>
      <c r="F59" s="25" t="s">
        <v>146</v>
      </c>
      <c r="G59" s="25" t="s">
        <v>146</v>
      </c>
      <c r="H59" s="25" t="s">
        <v>146</v>
      </c>
      <c r="I59" s="25">
        <v>528</v>
      </c>
      <c r="J59" s="78"/>
      <c r="K59" s="78"/>
      <c r="L59" s="35">
        <f t="shared" si="24"/>
        <v>499</v>
      </c>
      <c r="M59" s="32">
        <v>458</v>
      </c>
      <c r="N59" s="25" t="s">
        <v>146</v>
      </c>
      <c r="O59" s="25">
        <v>460</v>
      </c>
      <c r="P59" s="25">
        <v>427</v>
      </c>
      <c r="Q59" s="25" t="s">
        <v>146</v>
      </c>
      <c r="R59" s="25" t="s">
        <v>146</v>
      </c>
      <c r="S59" s="20">
        <f t="shared" si="25"/>
        <v>448.3333333333333</v>
      </c>
      <c r="T59" s="21">
        <f t="shared" si="26"/>
        <v>468.6</v>
      </c>
      <c r="U59" s="80">
        <f t="shared" si="27"/>
        <v>5</v>
      </c>
      <c r="V59" s="12"/>
      <c r="W59" s="12"/>
    </row>
    <row r="60" spans="1:23" s="11" customFormat="1" ht="21" customHeight="1">
      <c r="A60" s="57" t="s">
        <v>159</v>
      </c>
      <c r="B60" s="22"/>
      <c r="C60" s="23"/>
      <c r="D60" s="49"/>
      <c r="E60" s="67">
        <f aca="true" t="shared" si="28" ref="E60:K60">SUM(E54:E59)</f>
        <v>2083</v>
      </c>
      <c r="F60" s="67">
        <f t="shared" si="28"/>
        <v>2051</v>
      </c>
      <c r="G60" s="67">
        <f t="shared" si="28"/>
        <v>1997</v>
      </c>
      <c r="H60" s="67">
        <f t="shared" si="28"/>
        <v>2057</v>
      </c>
      <c r="I60" s="67">
        <f t="shared" si="28"/>
        <v>2114</v>
      </c>
      <c r="J60" s="67">
        <f t="shared" si="28"/>
        <v>0</v>
      </c>
      <c r="K60" s="67">
        <f t="shared" si="28"/>
        <v>0</v>
      </c>
      <c r="L60" s="35"/>
      <c r="M60" s="67">
        <f aca="true" t="shared" si="29" ref="M60:R60">SUM(M54:M59)</f>
        <v>2001</v>
      </c>
      <c r="N60" s="67">
        <f t="shared" si="29"/>
        <v>1909</v>
      </c>
      <c r="O60" s="67">
        <f t="shared" si="29"/>
        <v>1917</v>
      </c>
      <c r="P60" s="67">
        <f t="shared" si="29"/>
        <v>1914</v>
      </c>
      <c r="Q60" s="67">
        <f t="shared" si="29"/>
        <v>2022</v>
      </c>
      <c r="R60" s="67">
        <f t="shared" si="29"/>
        <v>1897</v>
      </c>
      <c r="S60" s="20"/>
      <c r="T60" s="21"/>
      <c r="U60" s="80"/>
      <c r="V60" s="12"/>
      <c r="W60" s="12"/>
    </row>
    <row r="61" spans="1:23" s="11" customFormat="1" ht="10.5" customHeight="1">
      <c r="A61" s="57" t="s">
        <v>160</v>
      </c>
      <c r="B61" s="22" t="s">
        <v>138</v>
      </c>
      <c r="C61" s="23">
        <v>1278</v>
      </c>
      <c r="D61" s="49" t="s">
        <v>52</v>
      </c>
      <c r="E61" s="24">
        <v>547</v>
      </c>
      <c r="F61" s="25">
        <v>503</v>
      </c>
      <c r="G61" s="25">
        <v>554</v>
      </c>
      <c r="H61" s="25">
        <v>533</v>
      </c>
      <c r="I61" s="25">
        <v>530</v>
      </c>
      <c r="J61" s="25">
        <v>545</v>
      </c>
      <c r="K61" s="78"/>
      <c r="L61" s="35">
        <f aca="true" t="shared" si="30" ref="L61:L66">AVERAGE(E61:K61)</f>
        <v>535.3333333333334</v>
      </c>
      <c r="M61" s="32">
        <v>534</v>
      </c>
      <c r="N61" s="25">
        <v>553</v>
      </c>
      <c r="O61" s="25">
        <v>545</v>
      </c>
      <c r="P61" s="25">
        <v>538</v>
      </c>
      <c r="Q61" s="25">
        <v>529</v>
      </c>
      <c r="R61" s="78"/>
      <c r="S61" s="20">
        <f aca="true" t="shared" si="31" ref="S61:S66">AVERAGE(M61:R61)</f>
        <v>539.8</v>
      </c>
      <c r="T61" s="21">
        <f aca="true" t="shared" si="32" ref="T61:T66">AVERAGE(E61:K61,M61:R61)</f>
        <v>537.3636363636364</v>
      </c>
      <c r="U61" s="80">
        <f aca="true" t="shared" si="33" ref="U61:U66">COUNT(E61:K61,M61:R61)</f>
        <v>11</v>
      </c>
      <c r="V61" s="12"/>
      <c r="W61" s="12"/>
    </row>
    <row r="62" spans="1:23" s="11" customFormat="1" ht="10.5" customHeight="1">
      <c r="A62" s="57" t="s">
        <v>83</v>
      </c>
      <c r="B62" s="22" t="s">
        <v>131</v>
      </c>
      <c r="C62" s="23">
        <v>2061</v>
      </c>
      <c r="D62" s="49" t="s">
        <v>52</v>
      </c>
      <c r="E62" s="24">
        <v>534</v>
      </c>
      <c r="F62" s="76">
        <v>600</v>
      </c>
      <c r="G62" s="25">
        <v>550</v>
      </c>
      <c r="H62" s="25">
        <v>505</v>
      </c>
      <c r="I62" s="25">
        <v>535</v>
      </c>
      <c r="J62" s="25">
        <v>482</v>
      </c>
      <c r="K62" s="78"/>
      <c r="L62" s="35">
        <f t="shared" si="30"/>
        <v>534.3333333333334</v>
      </c>
      <c r="M62" s="32">
        <v>541</v>
      </c>
      <c r="N62" s="25">
        <v>578</v>
      </c>
      <c r="O62" s="25">
        <v>539</v>
      </c>
      <c r="P62" s="25">
        <v>497</v>
      </c>
      <c r="Q62" s="25">
        <v>528</v>
      </c>
      <c r="R62" s="78"/>
      <c r="S62" s="20">
        <f t="shared" si="31"/>
        <v>536.6</v>
      </c>
      <c r="T62" s="21">
        <f t="shared" si="32"/>
        <v>535.3636363636364</v>
      </c>
      <c r="U62" s="80">
        <f t="shared" si="33"/>
        <v>11</v>
      </c>
      <c r="V62" s="12"/>
      <c r="W62" s="12"/>
    </row>
    <row r="63" spans="1:23" s="11" customFormat="1" ht="10.5" customHeight="1">
      <c r="A63" s="57" t="s">
        <v>84</v>
      </c>
      <c r="B63" s="22" t="s">
        <v>140</v>
      </c>
      <c r="C63" s="23">
        <v>1281</v>
      </c>
      <c r="D63" s="49" t="s">
        <v>52</v>
      </c>
      <c r="E63" s="24">
        <v>521</v>
      </c>
      <c r="F63" s="25">
        <v>525</v>
      </c>
      <c r="G63" s="25">
        <v>484</v>
      </c>
      <c r="H63" s="25">
        <v>528</v>
      </c>
      <c r="I63" s="25">
        <v>558</v>
      </c>
      <c r="J63" s="25">
        <v>525</v>
      </c>
      <c r="K63" s="78"/>
      <c r="L63" s="35">
        <f t="shared" si="30"/>
        <v>523.5</v>
      </c>
      <c r="M63" s="32" t="s">
        <v>146</v>
      </c>
      <c r="N63" s="25">
        <v>509</v>
      </c>
      <c r="O63" s="25" t="s">
        <v>146</v>
      </c>
      <c r="P63" s="25" t="s">
        <v>146</v>
      </c>
      <c r="Q63" s="25"/>
      <c r="R63" s="78"/>
      <c r="S63" s="20">
        <f t="shared" si="31"/>
        <v>509</v>
      </c>
      <c r="T63" s="21">
        <f t="shared" si="32"/>
        <v>521.4285714285714</v>
      </c>
      <c r="U63" s="80">
        <f t="shared" si="33"/>
        <v>7</v>
      </c>
      <c r="V63" s="12"/>
      <c r="W63" s="12"/>
    </row>
    <row r="64" spans="1:23" s="11" customFormat="1" ht="10.5" customHeight="1">
      <c r="A64" s="57" t="s">
        <v>85</v>
      </c>
      <c r="B64" s="22" t="s">
        <v>193</v>
      </c>
      <c r="C64" s="23">
        <v>1157</v>
      </c>
      <c r="D64" s="49" t="s">
        <v>52</v>
      </c>
      <c r="E64" s="24" t="s">
        <v>146</v>
      </c>
      <c r="F64" s="25">
        <v>533</v>
      </c>
      <c r="G64" s="25">
        <v>498</v>
      </c>
      <c r="H64" s="25" t="s">
        <v>146</v>
      </c>
      <c r="I64" s="25">
        <v>496</v>
      </c>
      <c r="J64" s="25">
        <v>528</v>
      </c>
      <c r="K64" s="78"/>
      <c r="L64" s="35">
        <f t="shared" si="30"/>
        <v>513.75</v>
      </c>
      <c r="M64" s="32">
        <v>525</v>
      </c>
      <c r="N64" s="25">
        <v>522</v>
      </c>
      <c r="O64" s="25">
        <v>522</v>
      </c>
      <c r="P64" s="25">
        <v>496</v>
      </c>
      <c r="Q64" s="25">
        <v>486</v>
      </c>
      <c r="R64" s="78"/>
      <c r="S64" s="20">
        <f t="shared" si="31"/>
        <v>510.2</v>
      </c>
      <c r="T64" s="21">
        <f t="shared" si="32"/>
        <v>511.77777777777777</v>
      </c>
      <c r="U64" s="80">
        <f t="shared" si="33"/>
        <v>9</v>
      </c>
      <c r="V64" s="12"/>
      <c r="W64" s="12"/>
    </row>
    <row r="65" spans="1:23" s="11" customFormat="1" ht="10.5" customHeight="1">
      <c r="A65" s="57" t="s">
        <v>86</v>
      </c>
      <c r="B65" s="22" t="s">
        <v>133</v>
      </c>
      <c r="C65" s="23">
        <v>1971</v>
      </c>
      <c r="D65" s="49" t="s">
        <v>52</v>
      </c>
      <c r="E65" s="24">
        <v>503</v>
      </c>
      <c r="F65" s="25" t="s">
        <v>146</v>
      </c>
      <c r="G65" s="25" t="s">
        <v>146</v>
      </c>
      <c r="H65" s="25" t="s">
        <v>146</v>
      </c>
      <c r="I65" s="25" t="s">
        <v>146</v>
      </c>
      <c r="J65" s="25" t="s">
        <v>146</v>
      </c>
      <c r="K65" s="78"/>
      <c r="L65" s="35">
        <f t="shared" si="30"/>
        <v>503</v>
      </c>
      <c r="M65" s="32">
        <v>513</v>
      </c>
      <c r="N65" s="25" t="s">
        <v>146</v>
      </c>
      <c r="O65" s="25">
        <v>469</v>
      </c>
      <c r="P65" s="25" t="s">
        <v>146</v>
      </c>
      <c r="Q65" s="25"/>
      <c r="R65" s="78"/>
      <c r="S65" s="20">
        <f t="shared" si="31"/>
        <v>491</v>
      </c>
      <c r="T65" s="21">
        <f t="shared" si="32"/>
        <v>495</v>
      </c>
      <c r="U65" s="80">
        <f t="shared" si="33"/>
        <v>3</v>
      </c>
      <c r="V65" s="12"/>
      <c r="W65" s="12"/>
    </row>
    <row r="66" spans="1:23" s="11" customFormat="1" ht="10.5" customHeight="1">
      <c r="A66" s="57" t="s">
        <v>87</v>
      </c>
      <c r="B66" s="22" t="s">
        <v>132</v>
      </c>
      <c r="C66" s="23">
        <v>1543</v>
      </c>
      <c r="D66" s="49" t="s">
        <v>52</v>
      </c>
      <c r="E66" s="24" t="s">
        <v>146</v>
      </c>
      <c r="F66" s="25" t="s">
        <v>146</v>
      </c>
      <c r="G66" s="25" t="s">
        <v>146</v>
      </c>
      <c r="H66" s="25">
        <v>479</v>
      </c>
      <c r="I66" s="25" t="s">
        <v>146</v>
      </c>
      <c r="J66" s="25" t="s">
        <v>146</v>
      </c>
      <c r="K66" s="78"/>
      <c r="L66" s="35">
        <f t="shared" si="30"/>
        <v>479</v>
      </c>
      <c r="M66" s="32" t="s">
        <v>146</v>
      </c>
      <c r="N66" s="25" t="s">
        <v>146</v>
      </c>
      <c r="O66" s="25" t="s">
        <v>146</v>
      </c>
      <c r="P66" s="25">
        <v>481</v>
      </c>
      <c r="Q66" s="25">
        <v>518</v>
      </c>
      <c r="R66" s="78"/>
      <c r="S66" s="20">
        <f t="shared" si="31"/>
        <v>499.5</v>
      </c>
      <c r="T66" s="21">
        <f t="shared" si="32"/>
        <v>492.6666666666667</v>
      </c>
      <c r="U66" s="80">
        <f t="shared" si="33"/>
        <v>3</v>
      </c>
      <c r="V66" s="12"/>
      <c r="W66" s="12"/>
    </row>
    <row r="67" spans="1:23" s="11" customFormat="1" ht="21" customHeight="1">
      <c r="A67" s="57" t="s">
        <v>88</v>
      </c>
      <c r="B67" s="22"/>
      <c r="C67" s="23"/>
      <c r="D67" s="49"/>
      <c r="E67" s="67">
        <f aca="true" t="shared" si="34" ref="E67:K67">SUM(E61:E66)</f>
        <v>2105</v>
      </c>
      <c r="F67" s="67">
        <f t="shared" si="34"/>
        <v>2161</v>
      </c>
      <c r="G67" s="67">
        <f t="shared" si="34"/>
        <v>2086</v>
      </c>
      <c r="H67" s="67">
        <f t="shared" si="34"/>
        <v>2045</v>
      </c>
      <c r="I67" s="67">
        <f t="shared" si="34"/>
        <v>2119</v>
      </c>
      <c r="J67" s="67">
        <f t="shared" si="34"/>
        <v>2080</v>
      </c>
      <c r="K67" s="67">
        <f t="shared" si="34"/>
        <v>0</v>
      </c>
      <c r="L67" s="35"/>
      <c r="M67" s="67">
        <f>SUM(M61:M66)</f>
        <v>2113</v>
      </c>
      <c r="N67" s="67">
        <f>SUM(N61:N66)</f>
        <v>2162</v>
      </c>
      <c r="O67" s="67">
        <f>SUM(O61:O66)</f>
        <v>2075</v>
      </c>
      <c r="P67" s="67">
        <f>SUM(P61:P66)</f>
        <v>2012</v>
      </c>
      <c r="Q67" s="67">
        <f>SUM(Q61:Q66)</f>
        <v>2061</v>
      </c>
      <c r="R67" s="67"/>
      <c r="S67" s="20"/>
      <c r="T67" s="21"/>
      <c r="U67" s="80"/>
      <c r="V67" s="12"/>
      <c r="W67" s="12"/>
    </row>
    <row r="68" spans="1:23" s="11" customFormat="1" ht="10.5" customHeight="1">
      <c r="A68" s="57" t="s">
        <v>89</v>
      </c>
      <c r="B68" s="22" t="s">
        <v>139</v>
      </c>
      <c r="C68" s="23">
        <v>1254</v>
      </c>
      <c r="D68" s="49" t="s">
        <v>53</v>
      </c>
      <c r="E68" s="24">
        <v>503</v>
      </c>
      <c r="F68" s="25">
        <v>509</v>
      </c>
      <c r="G68" s="25">
        <v>529</v>
      </c>
      <c r="H68" s="25">
        <v>535</v>
      </c>
      <c r="I68" s="25">
        <v>580</v>
      </c>
      <c r="J68" s="61">
        <v>546</v>
      </c>
      <c r="K68" s="61">
        <v>573</v>
      </c>
      <c r="L68" s="35">
        <f aca="true" t="shared" si="35" ref="L68:L73">AVERAGE(E68:K68)</f>
        <v>539.2857142857143</v>
      </c>
      <c r="M68" s="32">
        <v>514</v>
      </c>
      <c r="N68" s="25">
        <v>482</v>
      </c>
      <c r="O68" s="25">
        <v>489</v>
      </c>
      <c r="P68" s="25">
        <v>455</v>
      </c>
      <c r="Q68" s="78"/>
      <c r="R68" s="78"/>
      <c r="S68" s="20">
        <f aca="true" t="shared" si="36" ref="S68:S73">AVERAGE(M68:R68)</f>
        <v>485</v>
      </c>
      <c r="T68" s="21">
        <f aca="true" t="shared" si="37" ref="T68:T73">AVERAGE(E68:K68,M68:R68)</f>
        <v>519.5454545454545</v>
      </c>
      <c r="U68" s="80">
        <f aca="true" t="shared" si="38" ref="U68:U73">COUNT(E68:K68,M68:R68)</f>
        <v>11</v>
      </c>
      <c r="V68" s="12"/>
      <c r="W68" s="12"/>
    </row>
    <row r="69" spans="1:23" s="11" customFormat="1" ht="10.5" customHeight="1">
      <c r="A69" s="57" t="s">
        <v>90</v>
      </c>
      <c r="B69" s="22" t="s">
        <v>194</v>
      </c>
      <c r="C69" s="23">
        <v>1256</v>
      </c>
      <c r="D69" s="49" t="s">
        <v>53</v>
      </c>
      <c r="E69" s="24" t="s">
        <v>146</v>
      </c>
      <c r="F69" s="25" t="s">
        <v>146</v>
      </c>
      <c r="G69" s="25">
        <v>541</v>
      </c>
      <c r="H69" s="25">
        <v>462</v>
      </c>
      <c r="I69" s="25">
        <v>496</v>
      </c>
      <c r="J69" s="61">
        <v>519</v>
      </c>
      <c r="K69" s="61">
        <v>543</v>
      </c>
      <c r="L69" s="35">
        <f t="shared" si="35"/>
        <v>512.2</v>
      </c>
      <c r="M69" s="32" t="s">
        <v>146</v>
      </c>
      <c r="N69" s="25" t="s">
        <v>146</v>
      </c>
      <c r="O69" s="25">
        <v>540</v>
      </c>
      <c r="P69" s="25" t="s">
        <v>146</v>
      </c>
      <c r="Q69" s="78"/>
      <c r="R69" s="78"/>
      <c r="S69" s="20">
        <f t="shared" si="36"/>
        <v>540</v>
      </c>
      <c r="T69" s="21">
        <f t="shared" si="37"/>
        <v>516.8333333333334</v>
      </c>
      <c r="U69" s="80">
        <f t="shared" si="38"/>
        <v>6</v>
      </c>
      <c r="V69" s="12"/>
      <c r="W69" s="12"/>
    </row>
    <row r="70" spans="1:23" s="11" customFormat="1" ht="10.5" customHeight="1">
      <c r="A70" s="57" t="s">
        <v>91</v>
      </c>
      <c r="B70" s="22" t="s">
        <v>187</v>
      </c>
      <c r="C70" s="23">
        <v>1961</v>
      </c>
      <c r="D70" s="49" t="s">
        <v>53</v>
      </c>
      <c r="E70" s="24">
        <v>494</v>
      </c>
      <c r="F70" s="25">
        <v>522</v>
      </c>
      <c r="G70" s="25">
        <v>556</v>
      </c>
      <c r="H70" s="25">
        <v>518</v>
      </c>
      <c r="I70" s="25">
        <v>497</v>
      </c>
      <c r="J70" s="61">
        <v>543</v>
      </c>
      <c r="K70" s="61" t="s">
        <v>146</v>
      </c>
      <c r="L70" s="35">
        <f t="shared" si="35"/>
        <v>521.6666666666666</v>
      </c>
      <c r="M70" s="32" t="s">
        <v>146</v>
      </c>
      <c r="N70" s="25">
        <v>495</v>
      </c>
      <c r="O70" s="25">
        <v>523</v>
      </c>
      <c r="P70" s="25">
        <v>465</v>
      </c>
      <c r="Q70" s="78"/>
      <c r="R70" s="78"/>
      <c r="S70" s="20">
        <f t="shared" si="36"/>
        <v>494.3333333333333</v>
      </c>
      <c r="T70" s="21">
        <f t="shared" si="37"/>
        <v>512.5555555555555</v>
      </c>
      <c r="U70" s="80">
        <f t="shared" si="38"/>
        <v>9</v>
      </c>
      <c r="V70" s="12"/>
      <c r="W70" s="12"/>
    </row>
    <row r="71" spans="1:23" s="11" customFormat="1" ht="10.5" customHeight="1">
      <c r="A71" s="57" t="s">
        <v>92</v>
      </c>
      <c r="B71" s="22" t="s">
        <v>120</v>
      </c>
      <c r="C71" s="23">
        <v>1388</v>
      </c>
      <c r="D71" s="49" t="s">
        <v>53</v>
      </c>
      <c r="E71" s="24">
        <v>509</v>
      </c>
      <c r="F71" s="25">
        <v>506</v>
      </c>
      <c r="G71" s="25">
        <v>539</v>
      </c>
      <c r="H71" s="25">
        <v>502</v>
      </c>
      <c r="I71" s="25">
        <v>524</v>
      </c>
      <c r="J71" s="61">
        <v>510</v>
      </c>
      <c r="K71" s="61">
        <v>533</v>
      </c>
      <c r="L71" s="35">
        <f t="shared" si="35"/>
        <v>517.5714285714286</v>
      </c>
      <c r="M71" s="32">
        <v>507</v>
      </c>
      <c r="N71" s="25">
        <v>560</v>
      </c>
      <c r="O71" s="25">
        <v>489</v>
      </c>
      <c r="P71" s="25">
        <v>451</v>
      </c>
      <c r="Q71" s="78"/>
      <c r="R71" s="78"/>
      <c r="S71" s="20">
        <f t="shared" si="36"/>
        <v>501.75</v>
      </c>
      <c r="T71" s="21">
        <f t="shared" si="37"/>
        <v>511.8181818181818</v>
      </c>
      <c r="U71" s="80">
        <f t="shared" si="38"/>
        <v>11</v>
      </c>
      <c r="V71" s="12"/>
      <c r="W71" s="12"/>
    </row>
    <row r="72" spans="1:23" s="11" customFormat="1" ht="10.5" customHeight="1">
      <c r="A72" s="57" t="s">
        <v>93</v>
      </c>
      <c r="B72" s="22" t="s">
        <v>119</v>
      </c>
      <c r="C72" s="23">
        <v>1259</v>
      </c>
      <c r="D72" s="49" t="s">
        <v>53</v>
      </c>
      <c r="E72" s="24">
        <v>452</v>
      </c>
      <c r="F72" s="25">
        <v>501</v>
      </c>
      <c r="G72" s="25" t="s">
        <v>146</v>
      </c>
      <c r="H72" s="25" t="s">
        <v>146</v>
      </c>
      <c r="I72" s="25" t="s">
        <v>146</v>
      </c>
      <c r="J72" s="61" t="s">
        <v>146</v>
      </c>
      <c r="K72" s="61">
        <v>514</v>
      </c>
      <c r="L72" s="35">
        <f t="shared" si="35"/>
        <v>489</v>
      </c>
      <c r="M72" s="32">
        <v>513</v>
      </c>
      <c r="N72" s="25">
        <v>538</v>
      </c>
      <c r="O72" s="25" t="s">
        <v>146</v>
      </c>
      <c r="P72" s="25" t="s">
        <v>146</v>
      </c>
      <c r="Q72" s="78"/>
      <c r="R72" s="78"/>
      <c r="S72" s="20">
        <f t="shared" si="36"/>
        <v>525.5</v>
      </c>
      <c r="T72" s="21">
        <f t="shared" si="37"/>
        <v>503.6</v>
      </c>
      <c r="U72" s="80">
        <f t="shared" si="38"/>
        <v>5</v>
      </c>
      <c r="V72" s="12"/>
      <c r="W72" s="12"/>
    </row>
    <row r="73" spans="1:23" s="11" customFormat="1" ht="10.5" customHeight="1">
      <c r="A73" s="57" t="s">
        <v>94</v>
      </c>
      <c r="B73" s="22" t="s">
        <v>150</v>
      </c>
      <c r="C73" s="23">
        <v>1255</v>
      </c>
      <c r="D73" s="49" t="s">
        <v>53</v>
      </c>
      <c r="E73" s="24" t="s">
        <v>146</v>
      </c>
      <c r="F73" s="25" t="s">
        <v>146</v>
      </c>
      <c r="G73" s="25" t="s">
        <v>146</v>
      </c>
      <c r="H73" s="25" t="s">
        <v>146</v>
      </c>
      <c r="I73" s="25" t="s">
        <v>146</v>
      </c>
      <c r="J73" s="61" t="s">
        <v>146</v>
      </c>
      <c r="K73" s="61" t="s">
        <v>146</v>
      </c>
      <c r="L73" s="35" t="e">
        <f t="shared" si="35"/>
        <v>#DIV/0!</v>
      </c>
      <c r="M73" s="32">
        <v>457</v>
      </c>
      <c r="N73" s="25" t="s">
        <v>146</v>
      </c>
      <c r="O73" s="25" t="s">
        <v>146</v>
      </c>
      <c r="P73" s="25">
        <v>480</v>
      </c>
      <c r="Q73" s="78"/>
      <c r="R73" s="78"/>
      <c r="S73" s="20">
        <f t="shared" si="36"/>
        <v>468.5</v>
      </c>
      <c r="T73" s="21">
        <f t="shared" si="37"/>
        <v>468.5</v>
      </c>
      <c r="U73" s="80">
        <f t="shared" si="38"/>
        <v>2</v>
      </c>
      <c r="V73" s="12"/>
      <c r="W73" s="12"/>
    </row>
    <row r="74" spans="1:23" s="11" customFormat="1" ht="21" customHeight="1">
      <c r="A74" s="57" t="s">
        <v>95</v>
      </c>
      <c r="B74" s="22"/>
      <c r="C74" s="23"/>
      <c r="D74" s="49"/>
      <c r="E74" s="67">
        <f aca="true" t="shared" si="39" ref="E74:K74">SUM(E68:E73)</f>
        <v>1958</v>
      </c>
      <c r="F74" s="67">
        <f t="shared" si="39"/>
        <v>2038</v>
      </c>
      <c r="G74" s="67">
        <f t="shared" si="39"/>
        <v>2165</v>
      </c>
      <c r="H74" s="67">
        <f t="shared" si="39"/>
        <v>2017</v>
      </c>
      <c r="I74" s="67">
        <f t="shared" si="39"/>
        <v>2097</v>
      </c>
      <c r="J74" s="67">
        <f t="shared" si="39"/>
        <v>2118</v>
      </c>
      <c r="K74" s="67">
        <f t="shared" si="39"/>
        <v>2163</v>
      </c>
      <c r="L74" s="35"/>
      <c r="M74" s="67">
        <f>SUM(M68:M73)</f>
        <v>1991</v>
      </c>
      <c r="N74" s="67">
        <f>SUM(N68:N73)</f>
        <v>2075</v>
      </c>
      <c r="O74" s="67">
        <f>SUM(O68:O73)</f>
        <v>2041</v>
      </c>
      <c r="P74" s="67">
        <f>SUM(P68:P73)</f>
        <v>1851</v>
      </c>
      <c r="Q74" s="67"/>
      <c r="R74" s="67"/>
      <c r="S74" s="20"/>
      <c r="T74" s="21"/>
      <c r="U74" s="80"/>
      <c r="V74" s="12"/>
      <c r="W74" s="12"/>
    </row>
    <row r="75" spans="1:23" s="11" customFormat="1" ht="10.5" customHeight="1">
      <c r="A75" s="57" t="s">
        <v>96</v>
      </c>
      <c r="B75" s="22" t="s">
        <v>157</v>
      </c>
      <c r="C75" s="23">
        <v>1736</v>
      </c>
      <c r="D75" s="49" t="s">
        <v>30</v>
      </c>
      <c r="E75" s="62">
        <v>601</v>
      </c>
      <c r="F75" s="25" t="s">
        <v>146</v>
      </c>
      <c r="G75" s="25">
        <v>589</v>
      </c>
      <c r="H75" s="25">
        <v>538</v>
      </c>
      <c r="I75" s="25">
        <v>573</v>
      </c>
      <c r="J75" s="78"/>
      <c r="K75" s="78"/>
      <c r="L75" s="35">
        <f>AVERAGE(E75:K75)</f>
        <v>575.25</v>
      </c>
      <c r="M75" s="32">
        <v>530</v>
      </c>
      <c r="N75" s="25">
        <v>563</v>
      </c>
      <c r="O75" s="25">
        <v>532</v>
      </c>
      <c r="P75" s="25">
        <v>514</v>
      </c>
      <c r="Q75" s="25">
        <v>543</v>
      </c>
      <c r="R75" s="25">
        <v>575</v>
      </c>
      <c r="S75" s="20">
        <f>AVERAGE(M75:R75)</f>
        <v>542.8333333333334</v>
      </c>
      <c r="T75" s="21">
        <f>AVERAGE(E75:K75,M75:R75)</f>
        <v>555.8</v>
      </c>
      <c r="U75" s="80">
        <f>COUNT(E75:K75,M75:R75)</f>
        <v>10</v>
      </c>
      <c r="V75" s="12"/>
      <c r="W75" s="12"/>
    </row>
    <row r="76" spans="1:23" s="11" customFormat="1" ht="10.5" customHeight="1">
      <c r="A76" s="57" t="s">
        <v>97</v>
      </c>
      <c r="B76" s="22" t="s">
        <v>156</v>
      </c>
      <c r="C76" s="23">
        <v>1244</v>
      </c>
      <c r="D76" s="49" t="s">
        <v>30</v>
      </c>
      <c r="E76" s="24" t="s">
        <v>146</v>
      </c>
      <c r="F76" s="25">
        <v>552</v>
      </c>
      <c r="G76" s="25">
        <v>522</v>
      </c>
      <c r="H76" s="25">
        <v>552</v>
      </c>
      <c r="I76" s="25">
        <v>521</v>
      </c>
      <c r="J76" s="78"/>
      <c r="K76" s="78"/>
      <c r="L76" s="35">
        <f>AVERAGE(E76:K76)</f>
        <v>536.75</v>
      </c>
      <c r="M76" s="32">
        <v>546</v>
      </c>
      <c r="N76" s="25">
        <v>490</v>
      </c>
      <c r="O76" s="25">
        <v>563</v>
      </c>
      <c r="P76" s="25">
        <v>488</v>
      </c>
      <c r="Q76" s="25" t="s">
        <v>146</v>
      </c>
      <c r="R76" s="25" t="s">
        <v>146</v>
      </c>
      <c r="S76" s="20">
        <f>AVERAGE(M76:R76)</f>
        <v>521.75</v>
      </c>
      <c r="T76" s="21">
        <f>AVERAGE(E76:K76,M76:R76)</f>
        <v>529.25</v>
      </c>
      <c r="U76" s="80">
        <f>COUNT(E76:K76,M76:R76)</f>
        <v>8</v>
      </c>
      <c r="V76" s="12"/>
      <c r="W76" s="12"/>
    </row>
    <row r="77" spans="1:23" s="11" customFormat="1" ht="10.5" customHeight="1">
      <c r="A77" s="57" t="s">
        <v>98</v>
      </c>
      <c r="B77" s="22" t="s">
        <v>32</v>
      </c>
      <c r="C77" s="23">
        <v>1487</v>
      </c>
      <c r="D77" s="49" t="s">
        <v>30</v>
      </c>
      <c r="E77" s="24">
        <v>490</v>
      </c>
      <c r="F77" s="25">
        <v>530</v>
      </c>
      <c r="G77" s="25">
        <v>525</v>
      </c>
      <c r="H77" s="25">
        <v>556</v>
      </c>
      <c r="I77" s="25">
        <v>577</v>
      </c>
      <c r="J77" s="78"/>
      <c r="K77" s="78"/>
      <c r="L77" s="35">
        <f>AVERAGE(E77:K77)</f>
        <v>535.6</v>
      </c>
      <c r="M77" s="32" t="s">
        <v>146</v>
      </c>
      <c r="N77" s="25" t="s">
        <v>146</v>
      </c>
      <c r="O77" s="25" t="s">
        <v>146</v>
      </c>
      <c r="P77" s="25">
        <v>505</v>
      </c>
      <c r="Q77" s="25">
        <v>509</v>
      </c>
      <c r="R77" s="25">
        <v>523</v>
      </c>
      <c r="S77" s="20">
        <f>AVERAGE(M77:R77)</f>
        <v>512.3333333333334</v>
      </c>
      <c r="T77" s="21">
        <f>AVERAGE(E77:K77,M77:R77)</f>
        <v>526.875</v>
      </c>
      <c r="U77" s="80">
        <f>COUNT(E77:K77,M77:R77)</f>
        <v>8</v>
      </c>
      <c r="V77" s="12"/>
      <c r="W77" s="12"/>
    </row>
    <row r="78" spans="1:23" s="11" customFormat="1" ht="10.5" customHeight="1">
      <c r="A78" s="57" t="s">
        <v>99</v>
      </c>
      <c r="B78" s="22" t="s">
        <v>47</v>
      </c>
      <c r="C78" s="23">
        <v>1075</v>
      </c>
      <c r="D78" s="49" t="s">
        <v>30</v>
      </c>
      <c r="E78" s="24">
        <v>499</v>
      </c>
      <c r="F78" s="25">
        <v>553</v>
      </c>
      <c r="G78" s="25" t="s">
        <v>146</v>
      </c>
      <c r="H78" s="25" t="s">
        <v>146</v>
      </c>
      <c r="I78" s="25">
        <v>548</v>
      </c>
      <c r="J78" s="78"/>
      <c r="K78" s="78"/>
      <c r="L78" s="35">
        <f>AVERAGE(E78:K78)</f>
        <v>533.3333333333334</v>
      </c>
      <c r="M78" s="32">
        <v>514</v>
      </c>
      <c r="N78" s="25">
        <v>544</v>
      </c>
      <c r="O78" s="25">
        <v>485</v>
      </c>
      <c r="P78" s="25" t="s">
        <v>146</v>
      </c>
      <c r="Q78" s="25">
        <v>545</v>
      </c>
      <c r="R78" s="25">
        <v>500</v>
      </c>
      <c r="S78" s="20">
        <f>AVERAGE(M78:R78)</f>
        <v>517.6</v>
      </c>
      <c r="T78" s="21">
        <f>AVERAGE(E78:K78,M78:R78)</f>
        <v>523.5</v>
      </c>
      <c r="U78" s="80">
        <f>COUNT(E78:K78,M78:R78)</f>
        <v>8</v>
      </c>
      <c r="V78" s="12"/>
      <c r="W78" s="12"/>
    </row>
    <row r="79" spans="1:23" s="11" customFormat="1" ht="10.5" customHeight="1">
      <c r="A79" s="57" t="s">
        <v>100</v>
      </c>
      <c r="B79" s="22" t="s">
        <v>31</v>
      </c>
      <c r="C79" s="23">
        <v>1870</v>
      </c>
      <c r="D79" s="49" t="s">
        <v>30</v>
      </c>
      <c r="E79" s="24">
        <v>529</v>
      </c>
      <c r="F79" s="25">
        <v>555</v>
      </c>
      <c r="G79" s="25">
        <v>548</v>
      </c>
      <c r="H79" s="25">
        <v>535</v>
      </c>
      <c r="I79" s="25" t="s">
        <v>146</v>
      </c>
      <c r="J79" s="78"/>
      <c r="K79" s="78"/>
      <c r="L79" s="35">
        <f>AVERAGE(E79:K79)</f>
        <v>541.75</v>
      </c>
      <c r="M79" s="32">
        <v>502</v>
      </c>
      <c r="N79" s="25">
        <v>475</v>
      </c>
      <c r="O79" s="25">
        <v>528</v>
      </c>
      <c r="P79" s="25">
        <v>526</v>
      </c>
      <c r="Q79" s="25">
        <v>494</v>
      </c>
      <c r="R79" s="25">
        <v>529</v>
      </c>
      <c r="S79" s="20">
        <f>AVERAGE(M79:R79)</f>
        <v>509</v>
      </c>
      <c r="T79" s="21">
        <f>AVERAGE(E79:K79,M79:R79)</f>
        <v>522.1</v>
      </c>
      <c r="U79" s="80">
        <f>COUNT(E79:K79,M79:R79)</f>
        <v>10</v>
      </c>
      <c r="V79" s="12"/>
      <c r="W79" s="12"/>
    </row>
    <row r="80" spans="1:23" s="11" customFormat="1" ht="21" customHeight="1">
      <c r="A80" s="57" t="s">
        <v>101</v>
      </c>
      <c r="B80" s="22"/>
      <c r="C80" s="23"/>
      <c r="D80" s="49"/>
      <c r="E80" s="67">
        <f aca="true" t="shared" si="40" ref="E80:K80">SUM(E75:E79)</f>
        <v>2119</v>
      </c>
      <c r="F80" s="67">
        <f t="shared" si="40"/>
        <v>2190</v>
      </c>
      <c r="G80" s="67">
        <f t="shared" si="40"/>
        <v>2184</v>
      </c>
      <c r="H80" s="67">
        <f t="shared" si="40"/>
        <v>2181</v>
      </c>
      <c r="I80" s="67">
        <f t="shared" si="40"/>
        <v>2219</v>
      </c>
      <c r="J80" s="67">
        <f t="shared" si="40"/>
        <v>0</v>
      </c>
      <c r="K80" s="67">
        <f t="shared" si="40"/>
        <v>0</v>
      </c>
      <c r="L80" s="35"/>
      <c r="M80" s="67">
        <f aca="true" t="shared" si="41" ref="M80:R80">SUM(M75:M79)</f>
        <v>2092</v>
      </c>
      <c r="N80" s="67">
        <f t="shared" si="41"/>
        <v>2072</v>
      </c>
      <c r="O80" s="67">
        <f t="shared" si="41"/>
        <v>2108</v>
      </c>
      <c r="P80" s="67">
        <f t="shared" si="41"/>
        <v>2033</v>
      </c>
      <c r="Q80" s="67">
        <f t="shared" si="41"/>
        <v>2091</v>
      </c>
      <c r="R80" s="67">
        <f t="shared" si="41"/>
        <v>2127</v>
      </c>
      <c r="S80" s="20"/>
      <c r="T80" s="21"/>
      <c r="U80" s="80"/>
      <c r="V80" s="12"/>
      <c r="W80" s="12"/>
    </row>
    <row r="81" spans="1:23" s="11" customFormat="1" ht="10.5" customHeight="1">
      <c r="A81" s="57" t="s">
        <v>102</v>
      </c>
      <c r="B81" s="22" t="s">
        <v>180</v>
      </c>
      <c r="C81" s="23">
        <v>1753</v>
      </c>
      <c r="D81" s="49" t="s">
        <v>165</v>
      </c>
      <c r="E81" s="24">
        <v>557</v>
      </c>
      <c r="F81" s="25">
        <v>537</v>
      </c>
      <c r="G81" s="25">
        <v>498</v>
      </c>
      <c r="H81" s="25">
        <v>546</v>
      </c>
      <c r="I81" s="25">
        <v>562</v>
      </c>
      <c r="J81" s="78"/>
      <c r="K81" s="78"/>
      <c r="L81" s="35">
        <f aca="true" t="shared" si="42" ref="L81:L88">AVERAGE(E81:K81)</f>
        <v>540</v>
      </c>
      <c r="M81" s="32">
        <v>505</v>
      </c>
      <c r="N81" s="25">
        <v>532</v>
      </c>
      <c r="O81" s="25">
        <v>498</v>
      </c>
      <c r="P81" s="25">
        <v>528</v>
      </c>
      <c r="Q81" s="25">
        <v>520</v>
      </c>
      <c r="R81" s="25">
        <v>520</v>
      </c>
      <c r="S81" s="20">
        <f aca="true" t="shared" si="43" ref="S81:S89">AVERAGE(M81:R81)</f>
        <v>517.1666666666666</v>
      </c>
      <c r="T81" s="21">
        <f aca="true" t="shared" si="44" ref="T81:T89">AVERAGE(E81:K81,M81:R81)</f>
        <v>527.5454545454545</v>
      </c>
      <c r="U81" s="80">
        <f aca="true" t="shared" si="45" ref="U81:U87">COUNT(E81:K81,M81:R81)</f>
        <v>11</v>
      </c>
      <c r="V81" s="12"/>
      <c r="W81" s="12"/>
    </row>
    <row r="82" spans="1:23" s="11" customFormat="1" ht="10.5" customHeight="1">
      <c r="A82" s="57" t="s">
        <v>103</v>
      </c>
      <c r="B82" s="22" t="s">
        <v>188</v>
      </c>
      <c r="C82" s="23">
        <v>1757</v>
      </c>
      <c r="D82" s="49" t="s">
        <v>165</v>
      </c>
      <c r="E82" s="24">
        <v>524</v>
      </c>
      <c r="F82" s="25">
        <v>527</v>
      </c>
      <c r="G82" s="25" t="s">
        <v>146</v>
      </c>
      <c r="H82" s="25">
        <v>504</v>
      </c>
      <c r="I82" s="25">
        <v>523</v>
      </c>
      <c r="J82" s="78"/>
      <c r="K82" s="78"/>
      <c r="L82" s="35">
        <f t="shared" si="42"/>
        <v>519.5</v>
      </c>
      <c r="M82" s="32" t="s">
        <v>146</v>
      </c>
      <c r="N82" s="25" t="s">
        <v>146</v>
      </c>
      <c r="O82" s="25">
        <v>526</v>
      </c>
      <c r="P82" s="25" t="s">
        <v>146</v>
      </c>
      <c r="Q82" s="25" t="s">
        <v>146</v>
      </c>
      <c r="R82" s="25" t="s">
        <v>146</v>
      </c>
      <c r="S82" s="20">
        <f t="shared" si="43"/>
        <v>526</v>
      </c>
      <c r="T82" s="21">
        <f t="shared" si="44"/>
        <v>520.8</v>
      </c>
      <c r="U82" s="80">
        <f t="shared" si="45"/>
        <v>5</v>
      </c>
      <c r="V82" s="12"/>
      <c r="W82" s="12"/>
    </row>
    <row r="83" spans="1:23" s="11" customFormat="1" ht="10.5" customHeight="1">
      <c r="A83" s="57" t="s">
        <v>104</v>
      </c>
      <c r="B83" s="22" t="s">
        <v>173</v>
      </c>
      <c r="C83" s="23">
        <v>1560</v>
      </c>
      <c r="D83" s="49" t="s">
        <v>165</v>
      </c>
      <c r="E83" s="24">
        <v>534</v>
      </c>
      <c r="F83" s="25">
        <v>521</v>
      </c>
      <c r="G83" s="25" t="s">
        <v>146</v>
      </c>
      <c r="H83" s="25">
        <v>542</v>
      </c>
      <c r="I83" s="25" t="s">
        <v>146</v>
      </c>
      <c r="J83" s="78"/>
      <c r="K83" s="78"/>
      <c r="L83" s="35">
        <f t="shared" si="42"/>
        <v>532.3333333333334</v>
      </c>
      <c r="M83" s="32">
        <v>532</v>
      </c>
      <c r="N83" s="25" t="s">
        <v>146</v>
      </c>
      <c r="O83" s="25">
        <v>518</v>
      </c>
      <c r="P83" s="25" t="s">
        <v>146</v>
      </c>
      <c r="Q83" s="25">
        <v>472</v>
      </c>
      <c r="R83" s="25">
        <v>489</v>
      </c>
      <c r="S83" s="20">
        <f t="shared" si="43"/>
        <v>502.75</v>
      </c>
      <c r="T83" s="21">
        <f t="shared" si="44"/>
        <v>515.4285714285714</v>
      </c>
      <c r="U83" s="80">
        <f t="shared" si="45"/>
        <v>7</v>
      </c>
      <c r="V83" s="12"/>
      <c r="W83" s="12"/>
    </row>
    <row r="84" spans="1:23" s="11" customFormat="1" ht="10.5" customHeight="1">
      <c r="A84" s="57" t="s">
        <v>105</v>
      </c>
      <c r="B84" s="22" t="s">
        <v>175</v>
      </c>
      <c r="C84" s="23">
        <v>1553</v>
      </c>
      <c r="D84" s="49" t="s">
        <v>165</v>
      </c>
      <c r="E84" s="24">
        <v>515</v>
      </c>
      <c r="F84" s="25">
        <v>521</v>
      </c>
      <c r="G84" s="25">
        <v>514</v>
      </c>
      <c r="H84" s="25">
        <v>512</v>
      </c>
      <c r="I84" s="25" t="s">
        <v>146</v>
      </c>
      <c r="J84" s="78"/>
      <c r="K84" s="78"/>
      <c r="L84" s="35">
        <f t="shared" si="42"/>
        <v>515.5</v>
      </c>
      <c r="M84" s="32" t="s">
        <v>146</v>
      </c>
      <c r="N84" s="25">
        <v>502</v>
      </c>
      <c r="O84" s="25">
        <v>507</v>
      </c>
      <c r="P84" s="25">
        <v>485</v>
      </c>
      <c r="Q84" s="25">
        <v>499</v>
      </c>
      <c r="R84" s="25" t="s">
        <v>146</v>
      </c>
      <c r="S84" s="20">
        <f t="shared" si="43"/>
        <v>498.25</v>
      </c>
      <c r="T84" s="21">
        <f t="shared" si="44"/>
        <v>506.875</v>
      </c>
      <c r="U84" s="80">
        <f t="shared" si="45"/>
        <v>8</v>
      </c>
      <c r="V84" s="12"/>
      <c r="W84" s="12"/>
    </row>
    <row r="85" spans="1:23" s="11" customFormat="1" ht="10.5" customHeight="1">
      <c r="A85" s="57" t="s">
        <v>106</v>
      </c>
      <c r="B85" s="22" t="s">
        <v>189</v>
      </c>
      <c r="C85" s="23"/>
      <c r="D85" s="49" t="s">
        <v>165</v>
      </c>
      <c r="E85" s="24" t="s">
        <v>146</v>
      </c>
      <c r="F85" s="25" t="s">
        <v>146</v>
      </c>
      <c r="G85" s="25" t="s">
        <v>146</v>
      </c>
      <c r="H85" s="25" t="s">
        <v>146</v>
      </c>
      <c r="I85" s="25">
        <v>490</v>
      </c>
      <c r="J85" s="78"/>
      <c r="K85" s="78"/>
      <c r="L85" s="35">
        <f t="shared" si="42"/>
        <v>490</v>
      </c>
      <c r="M85" s="32" t="s">
        <v>146</v>
      </c>
      <c r="N85" s="25" t="s">
        <v>146</v>
      </c>
      <c r="O85" s="25" t="s">
        <v>146</v>
      </c>
      <c r="P85" s="25" t="s">
        <v>146</v>
      </c>
      <c r="Q85" s="25" t="s">
        <v>146</v>
      </c>
      <c r="R85" s="25" t="s">
        <v>146</v>
      </c>
      <c r="S85" s="20" t="e">
        <f t="shared" si="43"/>
        <v>#DIV/0!</v>
      </c>
      <c r="T85" s="21">
        <f t="shared" si="44"/>
        <v>490</v>
      </c>
      <c r="U85" s="80">
        <f t="shared" si="45"/>
        <v>1</v>
      </c>
      <c r="V85" s="12"/>
      <c r="W85" s="12"/>
    </row>
    <row r="86" spans="1:23" s="11" customFormat="1" ht="10.5" customHeight="1">
      <c r="A86" s="57" t="s">
        <v>107</v>
      </c>
      <c r="B86" s="22" t="s">
        <v>172</v>
      </c>
      <c r="C86" s="23">
        <v>1554</v>
      </c>
      <c r="D86" s="49" t="s">
        <v>165</v>
      </c>
      <c r="E86" s="24" t="s">
        <v>146</v>
      </c>
      <c r="F86" s="25" t="s">
        <v>146</v>
      </c>
      <c r="G86" s="25">
        <v>487</v>
      </c>
      <c r="H86" s="25" t="s">
        <v>146</v>
      </c>
      <c r="I86" s="25" t="s">
        <v>146</v>
      </c>
      <c r="J86" s="78"/>
      <c r="K86" s="78"/>
      <c r="L86" s="35">
        <f t="shared" si="42"/>
        <v>487</v>
      </c>
      <c r="M86" s="32">
        <v>498</v>
      </c>
      <c r="N86" s="25">
        <v>478</v>
      </c>
      <c r="O86" s="25" t="s">
        <v>146</v>
      </c>
      <c r="P86" s="25" t="s">
        <v>146</v>
      </c>
      <c r="Q86" s="25" t="s">
        <v>146</v>
      </c>
      <c r="R86" s="25" t="s">
        <v>146</v>
      </c>
      <c r="S86" s="20">
        <f t="shared" si="43"/>
        <v>488</v>
      </c>
      <c r="T86" s="21">
        <f t="shared" si="44"/>
        <v>487.6666666666667</v>
      </c>
      <c r="U86" s="80">
        <f t="shared" si="45"/>
        <v>3</v>
      </c>
      <c r="V86" s="12"/>
      <c r="W86" s="12"/>
    </row>
    <row r="87" spans="1:23" s="11" customFormat="1" ht="10.5" customHeight="1">
      <c r="A87" s="57" t="s">
        <v>108</v>
      </c>
      <c r="B87" s="22" t="s">
        <v>174</v>
      </c>
      <c r="C87" s="23">
        <v>1691</v>
      </c>
      <c r="D87" s="49" t="s">
        <v>165</v>
      </c>
      <c r="E87" s="24" t="s">
        <v>146</v>
      </c>
      <c r="F87" s="25" t="s">
        <v>146</v>
      </c>
      <c r="G87" s="25">
        <v>493</v>
      </c>
      <c r="H87" s="25" t="s">
        <v>146</v>
      </c>
      <c r="I87" s="25">
        <v>491</v>
      </c>
      <c r="J87" s="78"/>
      <c r="K87" s="78"/>
      <c r="L87" s="35">
        <f t="shared" si="42"/>
        <v>492</v>
      </c>
      <c r="M87" s="32">
        <v>455</v>
      </c>
      <c r="N87" s="25" t="s">
        <v>146</v>
      </c>
      <c r="O87" s="25" t="s">
        <v>146</v>
      </c>
      <c r="P87" s="25">
        <v>481</v>
      </c>
      <c r="Q87" s="25" t="s">
        <v>146</v>
      </c>
      <c r="R87" s="25">
        <v>504</v>
      </c>
      <c r="S87" s="20">
        <f t="shared" si="43"/>
        <v>480</v>
      </c>
      <c r="T87" s="21">
        <f t="shared" si="44"/>
        <v>484.8</v>
      </c>
      <c r="U87" s="80">
        <f t="shared" si="45"/>
        <v>5</v>
      </c>
      <c r="V87" s="12"/>
      <c r="W87" s="12"/>
    </row>
    <row r="88" spans="1:23" s="11" customFormat="1" ht="10.5" customHeight="1">
      <c r="A88" s="57" t="s">
        <v>109</v>
      </c>
      <c r="B88" s="22" t="s">
        <v>190</v>
      </c>
      <c r="C88" s="23">
        <v>1749</v>
      </c>
      <c r="D88" s="49" t="s">
        <v>165</v>
      </c>
      <c r="E88" s="24" t="s">
        <v>146</v>
      </c>
      <c r="F88" s="25" t="s">
        <v>146</v>
      </c>
      <c r="G88" s="25" t="s">
        <v>146</v>
      </c>
      <c r="H88" s="25" t="s">
        <v>146</v>
      </c>
      <c r="I88" s="25" t="s">
        <v>146</v>
      </c>
      <c r="J88" s="78"/>
      <c r="K88" s="78"/>
      <c r="L88" s="35" t="e">
        <f t="shared" si="42"/>
        <v>#DIV/0!</v>
      </c>
      <c r="M88" s="32" t="s">
        <v>146</v>
      </c>
      <c r="N88" s="25">
        <v>486</v>
      </c>
      <c r="O88" s="25" t="s">
        <v>146</v>
      </c>
      <c r="P88" s="25">
        <v>511</v>
      </c>
      <c r="Q88" s="25" t="s">
        <v>146</v>
      </c>
      <c r="R88" s="25">
        <v>457</v>
      </c>
      <c r="S88" s="20">
        <f t="shared" si="43"/>
        <v>484.6666666666667</v>
      </c>
      <c r="T88" s="21">
        <f t="shared" si="44"/>
        <v>484.6666666666667</v>
      </c>
      <c r="U88" s="80"/>
      <c r="V88" s="12"/>
      <c r="W88" s="12"/>
    </row>
    <row r="89" spans="1:23" s="11" customFormat="1" ht="10.5" customHeight="1">
      <c r="A89" s="57" t="s">
        <v>110</v>
      </c>
      <c r="B89" s="22" t="s">
        <v>197</v>
      </c>
      <c r="C89" s="23">
        <v>1750</v>
      </c>
      <c r="D89" s="49" t="s">
        <v>165</v>
      </c>
      <c r="E89" s="24" t="s">
        <v>146</v>
      </c>
      <c r="F89" s="25" t="s">
        <v>146</v>
      </c>
      <c r="G89" s="25" t="s">
        <v>146</v>
      </c>
      <c r="H89" s="25" t="s">
        <v>146</v>
      </c>
      <c r="I89" s="25" t="s">
        <v>146</v>
      </c>
      <c r="J89" s="78"/>
      <c r="K89" s="78"/>
      <c r="L89" s="35"/>
      <c r="M89" s="32" t="s">
        <v>146</v>
      </c>
      <c r="N89" s="25" t="s">
        <v>146</v>
      </c>
      <c r="O89" s="25" t="s">
        <v>146</v>
      </c>
      <c r="P89" s="25" t="s">
        <v>146</v>
      </c>
      <c r="Q89" s="25">
        <v>432</v>
      </c>
      <c r="R89" s="25" t="s">
        <v>146</v>
      </c>
      <c r="S89" s="20">
        <f t="shared" si="43"/>
        <v>432</v>
      </c>
      <c r="T89" s="21">
        <f t="shared" si="44"/>
        <v>432</v>
      </c>
      <c r="U89" s="80">
        <f>COUNT(E89:K89,M89:R89)</f>
        <v>1</v>
      </c>
      <c r="V89" s="12"/>
      <c r="W89" s="12"/>
    </row>
    <row r="90" spans="1:23" s="11" customFormat="1" ht="21" customHeight="1">
      <c r="A90" s="57" t="s">
        <v>111</v>
      </c>
      <c r="B90" s="22"/>
      <c r="C90" s="23"/>
      <c r="D90" s="49"/>
      <c r="E90" s="67">
        <f aca="true" t="shared" si="46" ref="E90:K90">SUM(E81:E89)</f>
        <v>2130</v>
      </c>
      <c r="F90" s="67">
        <f t="shared" si="46"/>
        <v>2106</v>
      </c>
      <c r="G90" s="67">
        <f t="shared" si="46"/>
        <v>1992</v>
      </c>
      <c r="H90" s="67">
        <f t="shared" si="46"/>
        <v>2104</v>
      </c>
      <c r="I90" s="67">
        <f t="shared" si="46"/>
        <v>2066</v>
      </c>
      <c r="J90" s="67">
        <f t="shared" si="46"/>
        <v>0</v>
      </c>
      <c r="K90" s="67">
        <f t="shared" si="46"/>
        <v>0</v>
      </c>
      <c r="L90" s="35"/>
      <c r="M90" s="67">
        <f aca="true" t="shared" si="47" ref="M90:R90">SUM(M81:M89)</f>
        <v>1990</v>
      </c>
      <c r="N90" s="67">
        <f t="shared" si="47"/>
        <v>1998</v>
      </c>
      <c r="O90" s="67">
        <f t="shared" si="47"/>
        <v>2049</v>
      </c>
      <c r="P90" s="67">
        <f t="shared" si="47"/>
        <v>2005</v>
      </c>
      <c r="Q90" s="67">
        <f t="shared" si="47"/>
        <v>1923</v>
      </c>
      <c r="R90" s="67">
        <f t="shared" si="47"/>
        <v>1970</v>
      </c>
      <c r="S90" s="20"/>
      <c r="T90" s="21"/>
      <c r="U90" s="80"/>
      <c r="V90" s="12"/>
      <c r="W90" s="12"/>
    </row>
    <row r="91" spans="1:23" s="11" customFormat="1" ht="10.5" customHeight="1">
      <c r="A91" s="57" t="s">
        <v>112</v>
      </c>
      <c r="B91" s="22" t="s">
        <v>141</v>
      </c>
      <c r="C91" s="23">
        <v>2248</v>
      </c>
      <c r="D91" s="49" t="s">
        <v>41</v>
      </c>
      <c r="E91" s="24">
        <v>517</v>
      </c>
      <c r="F91" s="25">
        <v>498</v>
      </c>
      <c r="G91" s="25">
        <v>473</v>
      </c>
      <c r="H91" s="25">
        <v>483</v>
      </c>
      <c r="I91" s="25">
        <v>506</v>
      </c>
      <c r="J91" s="78"/>
      <c r="K91" s="78"/>
      <c r="L91" s="35">
        <f aca="true" t="shared" si="48" ref="L91:L97">AVERAGE(E91:K91)</f>
        <v>495.4</v>
      </c>
      <c r="M91" s="32">
        <v>509</v>
      </c>
      <c r="N91" s="25">
        <v>522</v>
      </c>
      <c r="O91" s="25" t="s">
        <v>146</v>
      </c>
      <c r="P91" s="25">
        <v>468</v>
      </c>
      <c r="Q91" s="25">
        <v>553</v>
      </c>
      <c r="R91" s="25">
        <v>501</v>
      </c>
      <c r="S91" s="20">
        <f aca="true" t="shared" si="49" ref="S91:S97">AVERAGE(M91:R91)</f>
        <v>510.6</v>
      </c>
      <c r="T91" s="21">
        <f aca="true" t="shared" si="50" ref="T91:T97">AVERAGE(E91:K91,M91:R91)</f>
        <v>503</v>
      </c>
      <c r="U91" s="80">
        <f aca="true" t="shared" si="51" ref="U91:U97">COUNT(E91:K91,M91:R91)</f>
        <v>10</v>
      </c>
      <c r="V91" s="12"/>
      <c r="W91" s="12"/>
    </row>
    <row r="92" spans="1:23" s="11" customFormat="1" ht="10.5" customHeight="1">
      <c r="A92" s="57" t="s">
        <v>113</v>
      </c>
      <c r="B92" s="22" t="s">
        <v>182</v>
      </c>
      <c r="C92" s="23">
        <v>1215</v>
      </c>
      <c r="D92" s="49" t="s">
        <v>41</v>
      </c>
      <c r="E92" s="24">
        <v>477</v>
      </c>
      <c r="F92" s="25">
        <v>486</v>
      </c>
      <c r="G92" s="25">
        <v>499</v>
      </c>
      <c r="H92" s="25">
        <v>496</v>
      </c>
      <c r="I92" s="25">
        <v>497</v>
      </c>
      <c r="J92" s="78"/>
      <c r="K92" s="78"/>
      <c r="L92" s="35">
        <f t="shared" si="48"/>
        <v>491</v>
      </c>
      <c r="M92" s="32" t="s">
        <v>146</v>
      </c>
      <c r="N92" s="25">
        <v>535</v>
      </c>
      <c r="O92" s="25">
        <v>468</v>
      </c>
      <c r="P92" s="25">
        <v>528</v>
      </c>
      <c r="Q92" s="25">
        <v>507</v>
      </c>
      <c r="R92" s="25">
        <v>528</v>
      </c>
      <c r="S92" s="20">
        <f t="shared" si="49"/>
        <v>513.2</v>
      </c>
      <c r="T92" s="21">
        <f t="shared" si="50"/>
        <v>502.1</v>
      </c>
      <c r="U92" s="80">
        <f t="shared" si="51"/>
        <v>10</v>
      </c>
      <c r="V92" s="12"/>
      <c r="W92" s="12"/>
    </row>
    <row r="93" spans="1:23" s="11" customFormat="1" ht="10.5" customHeight="1">
      <c r="A93" s="57" t="s">
        <v>114</v>
      </c>
      <c r="B93" s="22" t="s">
        <v>42</v>
      </c>
      <c r="C93" s="23">
        <v>1215</v>
      </c>
      <c r="D93" s="49" t="s">
        <v>41</v>
      </c>
      <c r="E93" s="24" t="s">
        <v>146</v>
      </c>
      <c r="F93" s="25">
        <v>475</v>
      </c>
      <c r="G93" s="25" t="s">
        <v>146</v>
      </c>
      <c r="H93" s="25" t="s">
        <v>146</v>
      </c>
      <c r="I93" s="25" t="s">
        <v>146</v>
      </c>
      <c r="J93" s="78"/>
      <c r="K93" s="78"/>
      <c r="L93" s="35">
        <f t="shared" si="48"/>
        <v>475</v>
      </c>
      <c r="M93" s="32">
        <v>460</v>
      </c>
      <c r="N93" s="25" t="s">
        <v>146</v>
      </c>
      <c r="O93" s="25" t="s">
        <v>146</v>
      </c>
      <c r="P93" s="25">
        <v>553</v>
      </c>
      <c r="Q93" s="25">
        <v>486</v>
      </c>
      <c r="R93" s="25">
        <v>471</v>
      </c>
      <c r="S93" s="20">
        <f t="shared" si="49"/>
        <v>492.5</v>
      </c>
      <c r="T93" s="21">
        <f t="shared" si="50"/>
        <v>489</v>
      </c>
      <c r="U93" s="80">
        <f t="shared" si="51"/>
        <v>5</v>
      </c>
      <c r="V93" s="12"/>
      <c r="W93" s="12"/>
    </row>
    <row r="94" spans="1:23" s="11" customFormat="1" ht="10.5" customHeight="1">
      <c r="A94" s="57" t="s">
        <v>115</v>
      </c>
      <c r="B94" s="22" t="s">
        <v>43</v>
      </c>
      <c r="C94" s="23">
        <v>1214</v>
      </c>
      <c r="D94" s="49" t="s">
        <v>41</v>
      </c>
      <c r="E94" s="24">
        <v>460</v>
      </c>
      <c r="F94" s="25">
        <v>492</v>
      </c>
      <c r="G94" s="25">
        <v>498</v>
      </c>
      <c r="H94" s="25">
        <v>490</v>
      </c>
      <c r="I94" s="25">
        <v>441</v>
      </c>
      <c r="J94" s="78"/>
      <c r="K94" s="78"/>
      <c r="L94" s="35">
        <f t="shared" si="48"/>
        <v>476.2</v>
      </c>
      <c r="M94" s="32">
        <v>456</v>
      </c>
      <c r="N94" s="25">
        <v>469</v>
      </c>
      <c r="O94" s="25">
        <v>495</v>
      </c>
      <c r="P94" s="25" t="s">
        <v>146</v>
      </c>
      <c r="Q94" s="25" t="s">
        <v>146</v>
      </c>
      <c r="R94" s="25">
        <v>460</v>
      </c>
      <c r="S94" s="20">
        <f t="shared" si="49"/>
        <v>470</v>
      </c>
      <c r="T94" s="21">
        <f t="shared" si="50"/>
        <v>473.44444444444446</v>
      </c>
      <c r="U94" s="80">
        <f t="shared" si="51"/>
        <v>9</v>
      </c>
      <c r="V94" s="12"/>
      <c r="W94" s="12"/>
    </row>
    <row r="95" spans="1:23" s="11" customFormat="1" ht="10.5" customHeight="1">
      <c r="A95" s="57" t="s">
        <v>116</v>
      </c>
      <c r="B95" s="22" t="s">
        <v>44</v>
      </c>
      <c r="C95" s="23">
        <v>1216</v>
      </c>
      <c r="D95" s="49" t="s">
        <v>41</v>
      </c>
      <c r="E95" s="24">
        <v>452</v>
      </c>
      <c r="F95" s="25" t="s">
        <v>146</v>
      </c>
      <c r="G95" s="25" t="s">
        <v>146</v>
      </c>
      <c r="H95" s="25" t="s">
        <v>146</v>
      </c>
      <c r="I95" s="25">
        <v>467</v>
      </c>
      <c r="J95" s="78"/>
      <c r="K95" s="78"/>
      <c r="L95" s="35">
        <f t="shared" si="48"/>
        <v>459.5</v>
      </c>
      <c r="M95" s="32">
        <v>519</v>
      </c>
      <c r="N95" s="25">
        <v>422</v>
      </c>
      <c r="O95" s="25">
        <v>452</v>
      </c>
      <c r="P95" s="25">
        <v>491</v>
      </c>
      <c r="Q95" s="25">
        <v>495</v>
      </c>
      <c r="R95" s="25" t="s">
        <v>146</v>
      </c>
      <c r="S95" s="20">
        <f t="shared" si="49"/>
        <v>475.8</v>
      </c>
      <c r="T95" s="21">
        <f t="shared" si="50"/>
        <v>471.14285714285717</v>
      </c>
      <c r="U95" s="80">
        <f t="shared" si="51"/>
        <v>7</v>
      </c>
      <c r="V95" s="12"/>
      <c r="W95" s="12"/>
    </row>
    <row r="96" spans="1:23" s="11" customFormat="1" ht="10.5" customHeight="1">
      <c r="A96" s="57" t="s">
        <v>117</v>
      </c>
      <c r="B96" s="22" t="s">
        <v>45</v>
      </c>
      <c r="C96" s="23">
        <v>1210</v>
      </c>
      <c r="D96" s="49" t="s">
        <v>41</v>
      </c>
      <c r="E96" s="24" t="s">
        <v>146</v>
      </c>
      <c r="F96" s="25" t="s">
        <v>146</v>
      </c>
      <c r="G96" s="25" t="s">
        <v>146</v>
      </c>
      <c r="H96" s="25">
        <v>450</v>
      </c>
      <c r="I96" s="25" t="s">
        <v>146</v>
      </c>
      <c r="J96" s="78"/>
      <c r="K96" s="78"/>
      <c r="L96" s="35">
        <f t="shared" si="48"/>
        <v>450</v>
      </c>
      <c r="M96" s="32" t="s">
        <v>146</v>
      </c>
      <c r="N96" s="25" t="s">
        <v>146</v>
      </c>
      <c r="O96" s="25" t="s">
        <v>146</v>
      </c>
      <c r="P96" s="25" t="s">
        <v>146</v>
      </c>
      <c r="Q96" s="25" t="s">
        <v>146</v>
      </c>
      <c r="R96" s="25" t="s">
        <v>146</v>
      </c>
      <c r="S96" s="20" t="e">
        <f t="shared" si="49"/>
        <v>#DIV/0!</v>
      </c>
      <c r="T96" s="21">
        <f t="shared" si="50"/>
        <v>450</v>
      </c>
      <c r="U96" s="80">
        <f t="shared" si="51"/>
        <v>1</v>
      </c>
      <c r="V96" s="12"/>
      <c r="W96" s="12"/>
    </row>
    <row r="97" spans="1:23" s="11" customFormat="1" ht="11.25" customHeight="1">
      <c r="A97" s="57" t="s">
        <v>118</v>
      </c>
      <c r="B97" s="22" t="s">
        <v>48</v>
      </c>
      <c r="C97" s="23">
        <v>1794</v>
      </c>
      <c r="D97" s="49" t="s">
        <v>41</v>
      </c>
      <c r="E97" s="24" t="s">
        <v>146</v>
      </c>
      <c r="F97" s="25" t="s">
        <v>146</v>
      </c>
      <c r="G97" s="25">
        <v>401</v>
      </c>
      <c r="H97" s="25" t="s">
        <v>146</v>
      </c>
      <c r="I97" s="25" t="s">
        <v>146</v>
      </c>
      <c r="J97" s="78"/>
      <c r="K97" s="78"/>
      <c r="L97" s="35">
        <f t="shared" si="48"/>
        <v>401</v>
      </c>
      <c r="M97" s="32" t="s">
        <v>146</v>
      </c>
      <c r="N97" s="25" t="s">
        <v>146</v>
      </c>
      <c r="O97" s="25">
        <v>484</v>
      </c>
      <c r="P97" s="25" t="s">
        <v>146</v>
      </c>
      <c r="Q97" s="25" t="s">
        <v>146</v>
      </c>
      <c r="R97" s="25" t="s">
        <v>146</v>
      </c>
      <c r="S97" s="20">
        <f t="shared" si="49"/>
        <v>484</v>
      </c>
      <c r="T97" s="21">
        <f t="shared" si="50"/>
        <v>442.5</v>
      </c>
      <c r="U97" s="80">
        <f t="shared" si="51"/>
        <v>2</v>
      </c>
      <c r="V97" s="12"/>
      <c r="W97" s="12"/>
    </row>
    <row r="98" spans="1:22" ht="12.75">
      <c r="A98" s="57" t="s">
        <v>161</v>
      </c>
      <c r="B98" s="22"/>
      <c r="C98" s="23"/>
      <c r="D98" s="49"/>
      <c r="E98" s="67">
        <f aca="true" t="shared" si="52" ref="E98:K98">SUM(E91:E97)</f>
        <v>1906</v>
      </c>
      <c r="F98" s="67">
        <f t="shared" si="52"/>
        <v>1951</v>
      </c>
      <c r="G98" s="67">
        <f t="shared" si="52"/>
        <v>1871</v>
      </c>
      <c r="H98" s="67">
        <f t="shared" si="52"/>
        <v>1919</v>
      </c>
      <c r="I98" s="67">
        <f t="shared" si="52"/>
        <v>1911</v>
      </c>
      <c r="J98" s="67">
        <f t="shared" si="52"/>
        <v>0</v>
      </c>
      <c r="K98" s="67">
        <f t="shared" si="52"/>
        <v>0</v>
      </c>
      <c r="L98" s="35"/>
      <c r="M98" s="67">
        <f aca="true" t="shared" si="53" ref="M98:R98">SUM(M91:M97)</f>
        <v>1944</v>
      </c>
      <c r="N98" s="67">
        <f t="shared" si="53"/>
        <v>1948</v>
      </c>
      <c r="O98" s="67">
        <f t="shared" si="53"/>
        <v>1899</v>
      </c>
      <c r="P98" s="67">
        <f t="shared" si="53"/>
        <v>2040</v>
      </c>
      <c r="Q98" s="67">
        <f t="shared" si="53"/>
        <v>2041</v>
      </c>
      <c r="R98" s="67">
        <f t="shared" si="53"/>
        <v>1960</v>
      </c>
      <c r="S98" s="67"/>
      <c r="T98" s="67"/>
      <c r="U98" s="67"/>
      <c r="V98" s="12"/>
    </row>
  </sheetData>
  <mergeCells count="4">
    <mergeCell ref="A1:T1"/>
    <mergeCell ref="A2:T2"/>
    <mergeCell ref="A3:T3"/>
    <mergeCell ref="U5:U6"/>
  </mergeCells>
  <conditionalFormatting sqref="L19:L98 L7:L17 S7:T97">
    <cfRule type="cellIs" priority="1" dxfId="0" operator="greaterThanOrEqual" stopIfTrue="1">
      <formula>500</formula>
    </cfRule>
  </conditionalFormatting>
  <conditionalFormatting sqref="L18">
    <cfRule type="cellIs" priority="2" dxfId="0" operator="greaterThanOrEqual" stopIfTrue="1">
      <formula>500</formula>
    </cfRule>
    <cfRule type="cellIs" priority="3" dxfId="1" operator="greaterThanOrEqual" stopIfTrue="1">
      <formula>600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4"/>
  <headerFooter alignWithMargins="0">
    <oddFooter>&amp;L&amp;8&amp;D / &amp;T&amp;R&amp;8Ligavertreter / Zanger Klaus</oddFooter>
  </headerFooter>
  <rowBreaks count="1" manualBreakCount="1">
    <brk id="9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6"/>
  <sheetViews>
    <sheetView showGridLines="0" tabSelected="1" zoomScale="130" zoomScaleNormal="130" workbookViewId="0" topLeftCell="A1">
      <pane xSplit="4" topLeftCell="E1" activePane="topRight" state="frozen"/>
      <selection pane="topLeft" activeCell="A25" sqref="A25"/>
      <selection pane="topRight" activeCell="T88" sqref="T88"/>
    </sheetView>
  </sheetViews>
  <sheetFormatPr defaultColWidth="11.421875" defaultRowHeight="12.75"/>
  <cols>
    <col min="1" max="1" width="3.140625" style="1" customWidth="1"/>
    <col min="2" max="2" width="19.8515625" style="3" bestFit="1" customWidth="1"/>
    <col min="3" max="3" width="4.8515625" style="4" bestFit="1" customWidth="1"/>
    <col min="4" max="4" width="17.00390625" style="5" bestFit="1" customWidth="1"/>
    <col min="5" max="11" width="4.7109375" style="9" customWidth="1"/>
    <col min="12" max="12" width="6.7109375" style="6" bestFit="1" customWidth="1"/>
    <col min="13" max="18" width="4.7109375" style="10" customWidth="1"/>
    <col min="19" max="19" width="8.00390625" style="14" bestFit="1" customWidth="1"/>
    <col min="20" max="20" width="6.8515625" style="7" bestFit="1" customWidth="1"/>
    <col min="21" max="21" width="3.140625" style="2" customWidth="1"/>
    <col min="22" max="23" width="2.140625" style="1" customWidth="1"/>
    <col min="24" max="24" width="3.421875" style="0" customWidth="1"/>
    <col min="36" max="36" width="2.8515625" style="0" customWidth="1"/>
    <col min="37" max="41" width="4.7109375" style="0" hidden="1" customWidth="1"/>
  </cols>
  <sheetData>
    <row r="1" spans="1:21" s="53" customFormat="1" ht="30" customHeight="1">
      <c r="A1" s="96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58"/>
    </row>
    <row r="2" spans="1:21" s="54" customFormat="1" ht="26.25" customHeight="1">
      <c r="A2" s="97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58"/>
    </row>
    <row r="3" spans="1:21" s="55" customFormat="1" ht="21" customHeight="1">
      <c r="A3" s="98" t="s">
        <v>199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58"/>
    </row>
    <row r="4" spans="1:23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2"/>
      <c r="V4" s="15"/>
      <c r="W4" s="15"/>
    </row>
    <row r="5" spans="1:23" s="8" customFormat="1" ht="14.25" customHeight="1">
      <c r="A5" s="56"/>
      <c r="B5" s="17"/>
      <c r="C5" s="30" t="s">
        <v>40</v>
      </c>
      <c r="D5" s="17"/>
      <c r="E5" s="36" t="s">
        <v>37</v>
      </c>
      <c r="F5" s="37"/>
      <c r="G5" s="37"/>
      <c r="H5" s="37"/>
      <c r="I5" s="37"/>
      <c r="J5" s="37"/>
      <c r="K5" s="37"/>
      <c r="L5" s="40" t="s">
        <v>28</v>
      </c>
      <c r="M5" s="38" t="s">
        <v>38</v>
      </c>
      <c r="N5" s="39"/>
      <c r="O5" s="39"/>
      <c r="P5" s="39"/>
      <c r="Q5" s="39"/>
      <c r="R5" s="39"/>
      <c r="S5" s="31" t="s">
        <v>29</v>
      </c>
      <c r="T5" s="50" t="s">
        <v>0</v>
      </c>
      <c r="U5" s="99" t="s">
        <v>198</v>
      </c>
      <c r="V5" s="9"/>
      <c r="W5" s="9"/>
    </row>
    <row r="6" spans="1:23" s="8" customFormat="1" ht="13.5" customHeight="1">
      <c r="A6" s="42" t="s">
        <v>54</v>
      </c>
      <c r="B6" s="41" t="s">
        <v>3</v>
      </c>
      <c r="C6" s="42" t="s">
        <v>4</v>
      </c>
      <c r="D6" s="41" t="s">
        <v>1</v>
      </c>
      <c r="E6" s="43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5" t="s">
        <v>39</v>
      </c>
      <c r="M6" s="46">
        <v>1</v>
      </c>
      <c r="N6" s="44">
        <v>2</v>
      </c>
      <c r="O6" s="44">
        <v>3</v>
      </c>
      <c r="P6" s="44">
        <v>4</v>
      </c>
      <c r="Q6" s="44">
        <v>5</v>
      </c>
      <c r="R6" s="44">
        <v>6</v>
      </c>
      <c r="S6" s="47" t="s">
        <v>39</v>
      </c>
      <c r="T6" s="51" t="s">
        <v>39</v>
      </c>
      <c r="U6" s="100"/>
      <c r="V6" s="9"/>
      <c r="W6" s="9"/>
    </row>
    <row r="7" spans="1:23" s="11" customFormat="1" ht="17.25" customHeight="1">
      <c r="A7" s="57" t="s">
        <v>5</v>
      </c>
      <c r="B7" s="59" t="s">
        <v>157</v>
      </c>
      <c r="C7" s="60">
        <v>1736</v>
      </c>
      <c r="D7" s="48" t="s">
        <v>30</v>
      </c>
      <c r="E7" s="82">
        <v>601</v>
      </c>
      <c r="F7" s="27" t="s">
        <v>146</v>
      </c>
      <c r="G7" s="27">
        <v>589</v>
      </c>
      <c r="H7" s="27">
        <v>538</v>
      </c>
      <c r="I7" s="27">
        <v>573</v>
      </c>
      <c r="J7" s="77"/>
      <c r="K7" s="77"/>
      <c r="L7" s="34">
        <f aca="true" t="shared" si="0" ref="L7:L38">AVERAGE(E7:K7)</f>
        <v>575.25</v>
      </c>
      <c r="M7" s="33">
        <v>530</v>
      </c>
      <c r="N7" s="27">
        <v>563</v>
      </c>
      <c r="O7" s="27">
        <v>532</v>
      </c>
      <c r="P7" s="27">
        <v>514</v>
      </c>
      <c r="Q7" s="27">
        <v>543</v>
      </c>
      <c r="R7" s="27">
        <v>575</v>
      </c>
      <c r="S7" s="28">
        <f aca="true" t="shared" si="1" ref="S7:S53">AVERAGE(M7:R7)</f>
        <v>542.8333333333334</v>
      </c>
      <c r="T7" s="29">
        <f aca="true" t="shared" si="2" ref="T7:T53">AVERAGE(E7:K7,M7:R7)</f>
        <v>555.8</v>
      </c>
      <c r="U7" s="79">
        <f aca="true" t="shared" si="3" ref="U7:U14">COUNT(E7:K7,M7:R7)</f>
        <v>10</v>
      </c>
      <c r="V7" s="12"/>
      <c r="W7" s="12"/>
    </row>
    <row r="8" spans="1:23" s="11" customFormat="1" ht="10.5" customHeight="1">
      <c r="A8" s="57" t="s">
        <v>6</v>
      </c>
      <c r="B8" s="18" t="s">
        <v>149</v>
      </c>
      <c r="C8" s="19">
        <v>1918</v>
      </c>
      <c r="D8" s="48" t="s">
        <v>145</v>
      </c>
      <c r="E8" s="26">
        <v>510</v>
      </c>
      <c r="F8" s="27">
        <v>564</v>
      </c>
      <c r="G8" s="27">
        <v>570</v>
      </c>
      <c r="H8" s="27">
        <v>560</v>
      </c>
      <c r="I8" s="27">
        <v>552</v>
      </c>
      <c r="J8" s="27">
        <v>546</v>
      </c>
      <c r="K8" s="77"/>
      <c r="L8" s="35">
        <f t="shared" si="0"/>
        <v>550.3333333333334</v>
      </c>
      <c r="M8" s="33">
        <v>505</v>
      </c>
      <c r="N8" s="27">
        <v>543</v>
      </c>
      <c r="O8" s="27">
        <v>591</v>
      </c>
      <c r="P8" s="27">
        <v>545</v>
      </c>
      <c r="Q8" s="27">
        <v>572</v>
      </c>
      <c r="R8" s="77"/>
      <c r="S8" s="20">
        <f t="shared" si="1"/>
        <v>551.2</v>
      </c>
      <c r="T8" s="21">
        <f t="shared" si="2"/>
        <v>550.7272727272727</v>
      </c>
      <c r="U8" s="80">
        <f t="shared" si="3"/>
        <v>11</v>
      </c>
      <c r="V8" s="12"/>
      <c r="W8" s="12"/>
    </row>
    <row r="9" spans="1:23" s="11" customFormat="1" ht="10.5" customHeight="1">
      <c r="A9" s="57" t="s">
        <v>7</v>
      </c>
      <c r="B9" s="22" t="s">
        <v>125</v>
      </c>
      <c r="C9" s="23">
        <v>1252</v>
      </c>
      <c r="D9" s="48" t="s">
        <v>51</v>
      </c>
      <c r="E9" s="26">
        <v>545</v>
      </c>
      <c r="F9" s="27" t="s">
        <v>146</v>
      </c>
      <c r="G9" s="27">
        <v>510</v>
      </c>
      <c r="H9" s="27">
        <v>527</v>
      </c>
      <c r="I9" s="27">
        <v>521</v>
      </c>
      <c r="J9" s="77"/>
      <c r="K9" s="77"/>
      <c r="L9" s="35">
        <f t="shared" si="0"/>
        <v>525.75</v>
      </c>
      <c r="M9" s="33" t="s">
        <v>146</v>
      </c>
      <c r="N9" s="27">
        <v>592</v>
      </c>
      <c r="O9" s="27">
        <v>553</v>
      </c>
      <c r="P9" s="27">
        <v>554</v>
      </c>
      <c r="Q9" s="27" t="s">
        <v>146</v>
      </c>
      <c r="R9" s="27" t="s">
        <v>146</v>
      </c>
      <c r="S9" s="20">
        <f t="shared" si="1"/>
        <v>566.3333333333334</v>
      </c>
      <c r="T9" s="21">
        <f t="shared" si="2"/>
        <v>543.1428571428571</v>
      </c>
      <c r="U9" s="80">
        <f t="shared" si="3"/>
        <v>7</v>
      </c>
      <c r="V9" s="12"/>
      <c r="W9" s="12"/>
    </row>
    <row r="10" spans="1:23" s="11" customFormat="1" ht="10.5" customHeight="1">
      <c r="A10" s="57" t="s">
        <v>8</v>
      </c>
      <c r="B10" s="22" t="s">
        <v>158</v>
      </c>
      <c r="C10" s="23">
        <v>1017</v>
      </c>
      <c r="D10" s="48" t="s">
        <v>50</v>
      </c>
      <c r="E10" s="26">
        <v>536</v>
      </c>
      <c r="F10" s="27">
        <v>531</v>
      </c>
      <c r="G10" s="27">
        <v>548</v>
      </c>
      <c r="H10" s="27">
        <v>557</v>
      </c>
      <c r="I10" s="27">
        <v>574</v>
      </c>
      <c r="J10" s="27">
        <v>529</v>
      </c>
      <c r="K10" s="77"/>
      <c r="L10" s="35">
        <f t="shared" si="0"/>
        <v>545.8333333333334</v>
      </c>
      <c r="M10" s="33">
        <v>575</v>
      </c>
      <c r="N10" s="27">
        <v>532</v>
      </c>
      <c r="O10" s="27">
        <v>509</v>
      </c>
      <c r="P10" s="27">
        <v>532</v>
      </c>
      <c r="Q10" s="27">
        <v>545</v>
      </c>
      <c r="R10" s="77"/>
      <c r="S10" s="20">
        <f t="shared" si="1"/>
        <v>538.6</v>
      </c>
      <c r="T10" s="21">
        <f t="shared" si="2"/>
        <v>542.5454545454545</v>
      </c>
      <c r="U10" s="80">
        <f t="shared" si="3"/>
        <v>11</v>
      </c>
      <c r="V10" s="12"/>
      <c r="W10" s="12"/>
    </row>
    <row r="11" spans="1:23" s="11" customFormat="1" ht="10.5" customHeight="1">
      <c r="A11" s="57" t="s">
        <v>9</v>
      </c>
      <c r="B11" s="22" t="s">
        <v>138</v>
      </c>
      <c r="C11" s="23">
        <v>1278</v>
      </c>
      <c r="D11" s="48" t="s">
        <v>52</v>
      </c>
      <c r="E11" s="26">
        <v>547</v>
      </c>
      <c r="F11" s="27">
        <v>503</v>
      </c>
      <c r="G11" s="27">
        <v>554</v>
      </c>
      <c r="H11" s="27">
        <v>533</v>
      </c>
      <c r="I11" s="27">
        <v>530</v>
      </c>
      <c r="J11" s="27">
        <v>545</v>
      </c>
      <c r="K11" s="77"/>
      <c r="L11" s="35">
        <f t="shared" si="0"/>
        <v>535.3333333333334</v>
      </c>
      <c r="M11" s="33">
        <v>534</v>
      </c>
      <c r="N11" s="27">
        <v>553</v>
      </c>
      <c r="O11" s="27">
        <v>545</v>
      </c>
      <c r="P11" s="27">
        <v>538</v>
      </c>
      <c r="Q11" s="27">
        <v>529</v>
      </c>
      <c r="R11" s="77"/>
      <c r="S11" s="20">
        <f t="shared" si="1"/>
        <v>539.8</v>
      </c>
      <c r="T11" s="21">
        <f t="shared" si="2"/>
        <v>537.3636363636364</v>
      </c>
      <c r="U11" s="80">
        <f t="shared" si="3"/>
        <v>11</v>
      </c>
      <c r="V11" s="12"/>
      <c r="W11" s="12"/>
    </row>
    <row r="12" spans="1:23" s="11" customFormat="1" ht="10.5" customHeight="1">
      <c r="A12" s="57" t="s">
        <v>10</v>
      </c>
      <c r="B12" s="22" t="s">
        <v>131</v>
      </c>
      <c r="C12" s="23">
        <v>2061</v>
      </c>
      <c r="D12" s="48" t="s">
        <v>52</v>
      </c>
      <c r="E12" s="26">
        <v>534</v>
      </c>
      <c r="F12" s="83">
        <v>600</v>
      </c>
      <c r="G12" s="27">
        <v>550</v>
      </c>
      <c r="H12" s="27">
        <v>505</v>
      </c>
      <c r="I12" s="27">
        <v>535</v>
      </c>
      <c r="J12" s="27">
        <v>482</v>
      </c>
      <c r="K12" s="77"/>
      <c r="L12" s="35">
        <f t="shared" si="0"/>
        <v>534.3333333333334</v>
      </c>
      <c r="M12" s="33">
        <v>541</v>
      </c>
      <c r="N12" s="27">
        <v>578</v>
      </c>
      <c r="O12" s="27">
        <v>539</v>
      </c>
      <c r="P12" s="27">
        <v>497</v>
      </c>
      <c r="Q12" s="27">
        <v>528</v>
      </c>
      <c r="R12" s="77"/>
      <c r="S12" s="20">
        <f t="shared" si="1"/>
        <v>536.6</v>
      </c>
      <c r="T12" s="21">
        <f t="shared" si="2"/>
        <v>535.3636363636364</v>
      </c>
      <c r="U12" s="80">
        <f t="shared" si="3"/>
        <v>11</v>
      </c>
      <c r="V12" s="12"/>
      <c r="W12" s="12"/>
    </row>
    <row r="13" spans="1:23" s="11" customFormat="1" ht="10.5" customHeight="1">
      <c r="A13" s="57" t="s">
        <v>11</v>
      </c>
      <c r="B13" s="22" t="s">
        <v>36</v>
      </c>
      <c r="C13" s="23">
        <v>1357</v>
      </c>
      <c r="D13" s="48" t="s">
        <v>46</v>
      </c>
      <c r="E13" s="26">
        <v>556</v>
      </c>
      <c r="F13" s="27">
        <v>548</v>
      </c>
      <c r="G13" s="27">
        <v>530</v>
      </c>
      <c r="H13" s="27">
        <v>515</v>
      </c>
      <c r="I13" s="27">
        <v>565</v>
      </c>
      <c r="J13" s="27">
        <v>572</v>
      </c>
      <c r="K13" s="77"/>
      <c r="L13" s="35">
        <f t="shared" si="0"/>
        <v>547.6666666666666</v>
      </c>
      <c r="M13" s="33">
        <v>529</v>
      </c>
      <c r="N13" s="27">
        <v>516</v>
      </c>
      <c r="O13" s="27">
        <v>541</v>
      </c>
      <c r="P13" s="27">
        <v>501</v>
      </c>
      <c r="Q13" s="27">
        <v>498</v>
      </c>
      <c r="R13" s="77"/>
      <c r="S13" s="20">
        <f t="shared" si="1"/>
        <v>517</v>
      </c>
      <c r="T13" s="21">
        <f t="shared" si="2"/>
        <v>533.7272727272727</v>
      </c>
      <c r="U13" s="80">
        <f t="shared" si="3"/>
        <v>11</v>
      </c>
      <c r="V13" s="12"/>
      <c r="W13" s="12"/>
    </row>
    <row r="14" spans="1:23" s="11" customFormat="1" ht="10.5" customHeight="1">
      <c r="A14" s="57" t="s">
        <v>12</v>
      </c>
      <c r="B14" s="18" t="s">
        <v>153</v>
      </c>
      <c r="C14" s="19">
        <v>1766</v>
      </c>
      <c r="D14" s="48" t="s">
        <v>145</v>
      </c>
      <c r="E14" s="26">
        <v>479</v>
      </c>
      <c r="F14" s="27">
        <v>512</v>
      </c>
      <c r="G14" s="27">
        <v>558</v>
      </c>
      <c r="H14" s="27">
        <v>538</v>
      </c>
      <c r="I14" s="27">
        <v>560</v>
      </c>
      <c r="J14" s="27">
        <v>511</v>
      </c>
      <c r="K14" s="77"/>
      <c r="L14" s="35">
        <f t="shared" si="0"/>
        <v>526.3333333333334</v>
      </c>
      <c r="M14" s="33">
        <v>522</v>
      </c>
      <c r="N14" s="27">
        <v>542</v>
      </c>
      <c r="O14" s="27">
        <v>541</v>
      </c>
      <c r="P14" s="27">
        <v>542</v>
      </c>
      <c r="Q14" s="27">
        <v>564</v>
      </c>
      <c r="R14" s="77"/>
      <c r="S14" s="20">
        <f t="shared" si="1"/>
        <v>542.2</v>
      </c>
      <c r="T14" s="21">
        <f t="shared" si="2"/>
        <v>533.5454545454545</v>
      </c>
      <c r="U14" s="80">
        <f t="shared" si="3"/>
        <v>11</v>
      </c>
      <c r="V14" s="12"/>
      <c r="W14" s="12"/>
    </row>
    <row r="15" spans="1:24" s="11" customFormat="1" ht="10.5" customHeight="1">
      <c r="A15" s="57" t="s">
        <v>14</v>
      </c>
      <c r="B15" s="22" t="s">
        <v>179</v>
      </c>
      <c r="C15" s="23">
        <v>1141</v>
      </c>
      <c r="D15" s="49" t="s">
        <v>46</v>
      </c>
      <c r="E15" s="24">
        <v>524</v>
      </c>
      <c r="F15" s="25">
        <v>556</v>
      </c>
      <c r="G15" s="25">
        <v>563</v>
      </c>
      <c r="H15" s="25">
        <v>551</v>
      </c>
      <c r="I15" s="25">
        <v>564</v>
      </c>
      <c r="J15" s="25">
        <v>549</v>
      </c>
      <c r="K15" s="78"/>
      <c r="L15" s="35">
        <f t="shared" si="0"/>
        <v>551.1666666666666</v>
      </c>
      <c r="M15" s="32">
        <v>502</v>
      </c>
      <c r="N15" s="25">
        <v>514</v>
      </c>
      <c r="O15" s="25">
        <v>499</v>
      </c>
      <c r="P15" s="25">
        <v>521</v>
      </c>
      <c r="Q15" s="25">
        <v>520</v>
      </c>
      <c r="R15" s="78"/>
      <c r="S15" s="20">
        <f t="shared" si="1"/>
        <v>511.2</v>
      </c>
      <c r="T15" s="21">
        <f t="shared" si="2"/>
        <v>533</v>
      </c>
      <c r="U15" s="80">
        <f aca="true" t="shared" si="4" ref="U15:U32">COUNT(E15:K15,M15:R15)</f>
        <v>11</v>
      </c>
      <c r="V15" s="12"/>
      <c r="W15" s="12"/>
      <c r="X15" s="13"/>
    </row>
    <row r="16" spans="1:24" s="11" customFormat="1" ht="10.5" customHeight="1">
      <c r="A16" s="57" t="s">
        <v>15</v>
      </c>
      <c r="B16" s="22" t="s">
        <v>130</v>
      </c>
      <c r="C16" s="23">
        <v>1799</v>
      </c>
      <c r="D16" s="49" t="s">
        <v>50</v>
      </c>
      <c r="E16" s="62">
        <v>600</v>
      </c>
      <c r="F16" s="25" t="s">
        <v>146</v>
      </c>
      <c r="G16" s="25">
        <v>529</v>
      </c>
      <c r="H16" s="25">
        <v>552</v>
      </c>
      <c r="I16" s="25">
        <v>541</v>
      </c>
      <c r="J16" s="25">
        <v>512</v>
      </c>
      <c r="K16" s="78"/>
      <c r="L16" s="35">
        <f t="shared" si="0"/>
        <v>546.8</v>
      </c>
      <c r="M16" s="32">
        <v>507</v>
      </c>
      <c r="N16" s="25">
        <v>508</v>
      </c>
      <c r="O16" s="25">
        <v>500</v>
      </c>
      <c r="P16" s="25">
        <v>504</v>
      </c>
      <c r="Q16" s="25">
        <v>547</v>
      </c>
      <c r="R16" s="78"/>
      <c r="S16" s="20">
        <f t="shared" si="1"/>
        <v>513.2</v>
      </c>
      <c r="T16" s="21">
        <f t="shared" si="2"/>
        <v>530</v>
      </c>
      <c r="U16" s="80">
        <f>COUNT(E16:K16,M16:R16)</f>
        <v>10</v>
      </c>
      <c r="V16" s="12"/>
      <c r="W16" s="12"/>
      <c r="X16" s="13"/>
    </row>
    <row r="17" spans="1:23" s="11" customFormat="1" ht="10.5" customHeight="1">
      <c r="A17" s="57" t="s">
        <v>16</v>
      </c>
      <c r="B17" s="22" t="s">
        <v>156</v>
      </c>
      <c r="C17" s="23">
        <v>1244</v>
      </c>
      <c r="D17" s="49" t="s">
        <v>30</v>
      </c>
      <c r="E17" s="24" t="s">
        <v>146</v>
      </c>
      <c r="F17" s="25">
        <v>552</v>
      </c>
      <c r="G17" s="25">
        <v>522</v>
      </c>
      <c r="H17" s="25">
        <v>552</v>
      </c>
      <c r="I17" s="25">
        <v>521</v>
      </c>
      <c r="J17" s="78"/>
      <c r="K17" s="78"/>
      <c r="L17" s="35">
        <f t="shared" si="0"/>
        <v>536.75</v>
      </c>
      <c r="M17" s="32">
        <v>546</v>
      </c>
      <c r="N17" s="25">
        <v>490</v>
      </c>
      <c r="O17" s="25">
        <v>563</v>
      </c>
      <c r="P17" s="25">
        <v>488</v>
      </c>
      <c r="Q17" s="25" t="s">
        <v>146</v>
      </c>
      <c r="R17" s="25" t="s">
        <v>146</v>
      </c>
      <c r="S17" s="20">
        <f t="shared" si="1"/>
        <v>521.75</v>
      </c>
      <c r="T17" s="21">
        <f t="shared" si="2"/>
        <v>529.25</v>
      </c>
      <c r="U17" s="80">
        <f>COUNT(E17:K17,M17:R17)</f>
        <v>8</v>
      </c>
      <c r="V17" s="12"/>
      <c r="W17" s="12"/>
    </row>
    <row r="18" spans="1:23" s="11" customFormat="1" ht="10.5" customHeight="1">
      <c r="A18" s="57" t="s">
        <v>17</v>
      </c>
      <c r="B18" s="22" t="s">
        <v>180</v>
      </c>
      <c r="C18" s="23">
        <v>1753</v>
      </c>
      <c r="D18" s="49" t="s">
        <v>165</v>
      </c>
      <c r="E18" s="24">
        <v>557</v>
      </c>
      <c r="F18" s="25">
        <v>537</v>
      </c>
      <c r="G18" s="25">
        <v>498</v>
      </c>
      <c r="H18" s="25">
        <v>546</v>
      </c>
      <c r="I18" s="25">
        <v>562</v>
      </c>
      <c r="J18" s="78"/>
      <c r="K18" s="78"/>
      <c r="L18" s="35">
        <f t="shared" si="0"/>
        <v>540</v>
      </c>
      <c r="M18" s="32">
        <v>505</v>
      </c>
      <c r="N18" s="25">
        <v>532</v>
      </c>
      <c r="O18" s="25">
        <v>498</v>
      </c>
      <c r="P18" s="25">
        <v>528</v>
      </c>
      <c r="Q18" s="25">
        <v>520</v>
      </c>
      <c r="R18" s="25">
        <v>520</v>
      </c>
      <c r="S18" s="20">
        <f t="shared" si="1"/>
        <v>517.1666666666666</v>
      </c>
      <c r="T18" s="21">
        <f t="shared" si="2"/>
        <v>527.5454545454545</v>
      </c>
      <c r="U18" s="80">
        <f>COUNT(E18:K18,M18:R18)</f>
        <v>11</v>
      </c>
      <c r="V18" s="12"/>
      <c r="W18" s="12"/>
    </row>
    <row r="19" spans="1:23" s="11" customFormat="1" ht="10.5" customHeight="1">
      <c r="A19" s="57" t="s">
        <v>18</v>
      </c>
      <c r="B19" s="22" t="s">
        <v>32</v>
      </c>
      <c r="C19" s="23">
        <v>1487</v>
      </c>
      <c r="D19" s="49" t="s">
        <v>30</v>
      </c>
      <c r="E19" s="24">
        <v>490</v>
      </c>
      <c r="F19" s="25">
        <v>530</v>
      </c>
      <c r="G19" s="25">
        <v>525</v>
      </c>
      <c r="H19" s="25">
        <v>556</v>
      </c>
      <c r="I19" s="25">
        <v>577</v>
      </c>
      <c r="J19" s="78"/>
      <c r="K19" s="78"/>
      <c r="L19" s="35">
        <f t="shared" si="0"/>
        <v>535.6</v>
      </c>
      <c r="M19" s="32" t="s">
        <v>146</v>
      </c>
      <c r="N19" s="25" t="s">
        <v>146</v>
      </c>
      <c r="O19" s="25" t="s">
        <v>146</v>
      </c>
      <c r="P19" s="25">
        <v>505</v>
      </c>
      <c r="Q19" s="25">
        <v>509</v>
      </c>
      <c r="R19" s="25">
        <v>523</v>
      </c>
      <c r="S19" s="20">
        <f t="shared" si="1"/>
        <v>512.3333333333334</v>
      </c>
      <c r="T19" s="21">
        <f t="shared" si="2"/>
        <v>526.875</v>
      </c>
      <c r="U19" s="80">
        <f>COUNT(E19:K19,M19:R19)</f>
        <v>8</v>
      </c>
      <c r="V19" s="12"/>
      <c r="W19" s="12"/>
    </row>
    <row r="20" spans="1:23" s="11" customFormat="1" ht="10.5" customHeight="1">
      <c r="A20" s="57" t="s">
        <v>20</v>
      </c>
      <c r="B20" s="22" t="s">
        <v>129</v>
      </c>
      <c r="C20" s="23">
        <v>1431</v>
      </c>
      <c r="D20" s="49" t="s">
        <v>50</v>
      </c>
      <c r="E20" s="24">
        <v>538</v>
      </c>
      <c r="F20" s="25">
        <v>507</v>
      </c>
      <c r="G20" s="25">
        <v>500</v>
      </c>
      <c r="H20" s="25">
        <v>523</v>
      </c>
      <c r="I20" s="25">
        <v>552</v>
      </c>
      <c r="J20" s="25">
        <v>493</v>
      </c>
      <c r="K20" s="78"/>
      <c r="L20" s="35">
        <f t="shared" si="0"/>
        <v>518.8333333333334</v>
      </c>
      <c r="M20" s="32">
        <v>520</v>
      </c>
      <c r="N20" s="25">
        <v>547</v>
      </c>
      <c r="O20" s="25" t="s">
        <v>146</v>
      </c>
      <c r="P20" s="25">
        <v>524</v>
      </c>
      <c r="Q20" s="25">
        <v>542</v>
      </c>
      <c r="R20" s="78"/>
      <c r="S20" s="20">
        <f t="shared" si="1"/>
        <v>533.25</v>
      </c>
      <c r="T20" s="21">
        <f t="shared" si="2"/>
        <v>524.6</v>
      </c>
      <c r="U20" s="80">
        <f t="shared" si="4"/>
        <v>10</v>
      </c>
      <c r="V20" s="12"/>
      <c r="W20" s="12"/>
    </row>
    <row r="21" spans="1:23" s="11" customFormat="1" ht="10.5" customHeight="1">
      <c r="A21" s="57" t="s">
        <v>21</v>
      </c>
      <c r="B21" s="22" t="s">
        <v>166</v>
      </c>
      <c r="C21" s="23">
        <v>1055</v>
      </c>
      <c r="D21" s="49" t="s">
        <v>164</v>
      </c>
      <c r="E21" s="24">
        <v>563</v>
      </c>
      <c r="F21" s="25">
        <v>551</v>
      </c>
      <c r="G21" s="25">
        <v>515</v>
      </c>
      <c r="H21" s="25">
        <v>514</v>
      </c>
      <c r="I21" s="25">
        <v>559</v>
      </c>
      <c r="J21" s="78"/>
      <c r="K21" s="78"/>
      <c r="L21" s="35">
        <f t="shared" si="0"/>
        <v>540.4</v>
      </c>
      <c r="M21" s="32">
        <v>511</v>
      </c>
      <c r="N21" s="25">
        <v>485</v>
      </c>
      <c r="O21" s="25">
        <v>502</v>
      </c>
      <c r="P21" s="25">
        <v>532</v>
      </c>
      <c r="Q21" s="25">
        <v>549</v>
      </c>
      <c r="R21" s="25">
        <v>483</v>
      </c>
      <c r="S21" s="20">
        <f t="shared" si="1"/>
        <v>510.3333333333333</v>
      </c>
      <c r="T21" s="21">
        <f t="shared" si="2"/>
        <v>524</v>
      </c>
      <c r="U21" s="80">
        <f>COUNT(E21:K21,M21:R21)</f>
        <v>11</v>
      </c>
      <c r="V21" s="12"/>
      <c r="W21" s="12"/>
    </row>
    <row r="22" spans="1:23" s="11" customFormat="1" ht="10.5" customHeight="1">
      <c r="A22" s="57" t="s">
        <v>22</v>
      </c>
      <c r="B22" s="22" t="s">
        <v>47</v>
      </c>
      <c r="C22" s="23">
        <v>1075</v>
      </c>
      <c r="D22" s="49" t="s">
        <v>30</v>
      </c>
      <c r="E22" s="24">
        <v>499</v>
      </c>
      <c r="F22" s="25">
        <v>553</v>
      </c>
      <c r="G22" s="25" t="s">
        <v>146</v>
      </c>
      <c r="H22" s="25" t="s">
        <v>146</v>
      </c>
      <c r="I22" s="25">
        <v>548</v>
      </c>
      <c r="J22" s="78"/>
      <c r="K22" s="78"/>
      <c r="L22" s="35">
        <f t="shared" si="0"/>
        <v>533.3333333333334</v>
      </c>
      <c r="M22" s="32">
        <v>514</v>
      </c>
      <c r="N22" s="25">
        <v>544</v>
      </c>
      <c r="O22" s="25">
        <v>485</v>
      </c>
      <c r="P22" s="25" t="s">
        <v>146</v>
      </c>
      <c r="Q22" s="25">
        <v>545</v>
      </c>
      <c r="R22" s="25">
        <v>500</v>
      </c>
      <c r="S22" s="20">
        <f t="shared" si="1"/>
        <v>517.6</v>
      </c>
      <c r="T22" s="21">
        <f t="shared" si="2"/>
        <v>523.5</v>
      </c>
      <c r="U22" s="80">
        <f t="shared" si="4"/>
        <v>8</v>
      </c>
      <c r="V22" s="12"/>
      <c r="W22" s="12"/>
    </row>
    <row r="23" spans="1:23" s="11" customFormat="1" ht="10.5" customHeight="1">
      <c r="A23" s="57" t="s">
        <v>23</v>
      </c>
      <c r="B23" s="22" t="s">
        <v>31</v>
      </c>
      <c r="C23" s="23">
        <v>1870</v>
      </c>
      <c r="D23" s="49" t="s">
        <v>30</v>
      </c>
      <c r="E23" s="24">
        <v>529</v>
      </c>
      <c r="F23" s="25">
        <v>555</v>
      </c>
      <c r="G23" s="25">
        <v>548</v>
      </c>
      <c r="H23" s="25">
        <v>535</v>
      </c>
      <c r="I23" s="25" t="s">
        <v>146</v>
      </c>
      <c r="J23" s="78"/>
      <c r="K23" s="78"/>
      <c r="L23" s="35">
        <f t="shared" si="0"/>
        <v>541.75</v>
      </c>
      <c r="M23" s="32">
        <v>502</v>
      </c>
      <c r="N23" s="25">
        <v>475</v>
      </c>
      <c r="O23" s="25">
        <v>528</v>
      </c>
      <c r="P23" s="25">
        <v>526</v>
      </c>
      <c r="Q23" s="25">
        <v>494</v>
      </c>
      <c r="R23" s="25">
        <v>529</v>
      </c>
      <c r="S23" s="20">
        <f t="shared" si="1"/>
        <v>509</v>
      </c>
      <c r="T23" s="21">
        <f t="shared" si="2"/>
        <v>522.1</v>
      </c>
      <c r="U23" s="80">
        <f t="shared" si="4"/>
        <v>10</v>
      </c>
      <c r="V23" s="12"/>
      <c r="W23" s="12"/>
    </row>
    <row r="24" spans="1:23" s="11" customFormat="1" ht="10.5" customHeight="1">
      <c r="A24" s="57" t="s">
        <v>24</v>
      </c>
      <c r="B24" s="18" t="s">
        <v>181</v>
      </c>
      <c r="C24" s="19">
        <v>1198</v>
      </c>
      <c r="D24" s="49" t="s">
        <v>145</v>
      </c>
      <c r="E24" s="24">
        <v>552</v>
      </c>
      <c r="F24" s="25">
        <v>484</v>
      </c>
      <c r="G24" s="25">
        <v>542</v>
      </c>
      <c r="H24" s="25">
        <v>527</v>
      </c>
      <c r="I24" s="25">
        <v>571</v>
      </c>
      <c r="J24" s="25">
        <v>505</v>
      </c>
      <c r="K24" s="78"/>
      <c r="L24" s="35">
        <f t="shared" si="0"/>
        <v>530.1666666666666</v>
      </c>
      <c r="M24" s="32">
        <v>507</v>
      </c>
      <c r="N24" s="25">
        <v>523</v>
      </c>
      <c r="O24" s="25">
        <v>533</v>
      </c>
      <c r="P24" s="25">
        <v>473</v>
      </c>
      <c r="Q24" s="25" t="s">
        <v>146</v>
      </c>
      <c r="R24" s="78"/>
      <c r="S24" s="20">
        <f t="shared" si="1"/>
        <v>509</v>
      </c>
      <c r="T24" s="21">
        <f t="shared" si="2"/>
        <v>521.7</v>
      </c>
      <c r="U24" s="80">
        <f t="shared" si="4"/>
        <v>10</v>
      </c>
      <c r="V24" s="12"/>
      <c r="W24" s="12"/>
    </row>
    <row r="25" spans="1:23" s="11" customFormat="1" ht="10.5" customHeight="1">
      <c r="A25" s="57" t="s">
        <v>25</v>
      </c>
      <c r="B25" s="22" t="s">
        <v>140</v>
      </c>
      <c r="C25" s="23">
        <v>1281</v>
      </c>
      <c r="D25" s="49" t="s">
        <v>52</v>
      </c>
      <c r="E25" s="24">
        <v>521</v>
      </c>
      <c r="F25" s="25">
        <v>525</v>
      </c>
      <c r="G25" s="25">
        <v>484</v>
      </c>
      <c r="H25" s="25">
        <v>528</v>
      </c>
      <c r="I25" s="25">
        <v>558</v>
      </c>
      <c r="J25" s="25">
        <v>525</v>
      </c>
      <c r="K25" s="78"/>
      <c r="L25" s="35">
        <f t="shared" si="0"/>
        <v>523.5</v>
      </c>
      <c r="M25" s="32" t="s">
        <v>146</v>
      </c>
      <c r="N25" s="25">
        <v>509</v>
      </c>
      <c r="O25" s="25" t="s">
        <v>146</v>
      </c>
      <c r="P25" s="25" t="s">
        <v>146</v>
      </c>
      <c r="Q25" s="25"/>
      <c r="R25" s="78"/>
      <c r="S25" s="20">
        <f t="shared" si="1"/>
        <v>509</v>
      </c>
      <c r="T25" s="21">
        <f t="shared" si="2"/>
        <v>521.4285714285714</v>
      </c>
      <c r="U25" s="80">
        <f>COUNT(E25:K25,M25:R25)</f>
        <v>7</v>
      </c>
      <c r="V25" s="12"/>
      <c r="W25" s="12"/>
    </row>
    <row r="26" spans="1:23" s="11" customFormat="1" ht="10.5" customHeight="1">
      <c r="A26" s="57" t="s">
        <v>26</v>
      </c>
      <c r="B26" s="22" t="s">
        <v>170</v>
      </c>
      <c r="C26" s="23">
        <v>1803</v>
      </c>
      <c r="D26" s="52" t="s">
        <v>163</v>
      </c>
      <c r="E26" s="24">
        <v>512</v>
      </c>
      <c r="F26" s="25">
        <v>478</v>
      </c>
      <c r="G26" s="25">
        <v>519</v>
      </c>
      <c r="H26" s="25">
        <v>539</v>
      </c>
      <c r="I26" s="25">
        <v>536</v>
      </c>
      <c r="J26" s="78"/>
      <c r="K26" s="78"/>
      <c r="L26" s="35">
        <f t="shared" si="0"/>
        <v>516.8</v>
      </c>
      <c r="M26" s="32">
        <v>505</v>
      </c>
      <c r="N26" s="25">
        <v>476</v>
      </c>
      <c r="O26" s="25">
        <v>537</v>
      </c>
      <c r="P26" s="25">
        <v>548</v>
      </c>
      <c r="Q26" s="25">
        <v>594</v>
      </c>
      <c r="R26" s="25">
        <v>490</v>
      </c>
      <c r="S26" s="20">
        <f t="shared" si="1"/>
        <v>525</v>
      </c>
      <c r="T26" s="21">
        <f t="shared" si="2"/>
        <v>521.2727272727273</v>
      </c>
      <c r="U26" s="80">
        <f t="shared" si="4"/>
        <v>11</v>
      </c>
      <c r="V26" s="12"/>
      <c r="W26" s="12"/>
    </row>
    <row r="27" spans="1:23" s="11" customFormat="1" ht="10.5" customHeight="1">
      <c r="A27" s="57" t="s">
        <v>151</v>
      </c>
      <c r="B27" s="18" t="s">
        <v>121</v>
      </c>
      <c r="C27" s="19">
        <v>1970</v>
      </c>
      <c r="D27" s="49" t="s">
        <v>49</v>
      </c>
      <c r="E27" s="24">
        <v>555</v>
      </c>
      <c r="F27" s="25">
        <v>538</v>
      </c>
      <c r="G27" s="25" t="s">
        <v>146</v>
      </c>
      <c r="H27" s="25">
        <v>491</v>
      </c>
      <c r="I27" s="25">
        <v>529</v>
      </c>
      <c r="J27" s="78"/>
      <c r="K27" s="78"/>
      <c r="L27" s="35">
        <f t="shared" si="0"/>
        <v>528.25</v>
      </c>
      <c r="M27" s="32">
        <v>558</v>
      </c>
      <c r="N27" s="25">
        <v>495</v>
      </c>
      <c r="O27" s="25">
        <v>478</v>
      </c>
      <c r="P27" s="25">
        <v>519</v>
      </c>
      <c r="Q27" s="25">
        <v>501</v>
      </c>
      <c r="R27" s="25">
        <v>532</v>
      </c>
      <c r="S27" s="20">
        <f t="shared" si="1"/>
        <v>513.8333333333334</v>
      </c>
      <c r="T27" s="21">
        <f t="shared" si="2"/>
        <v>519.6</v>
      </c>
      <c r="U27" s="80">
        <f t="shared" si="4"/>
        <v>10</v>
      </c>
      <c r="V27" s="12"/>
      <c r="W27" s="12"/>
    </row>
    <row r="28" spans="1:23" s="11" customFormat="1" ht="10.5" customHeight="1">
      <c r="A28" s="57" t="s">
        <v>27</v>
      </c>
      <c r="B28" s="22" t="s">
        <v>139</v>
      </c>
      <c r="C28" s="23">
        <v>1254</v>
      </c>
      <c r="D28" s="49" t="s">
        <v>53</v>
      </c>
      <c r="E28" s="24">
        <v>503</v>
      </c>
      <c r="F28" s="25">
        <v>509</v>
      </c>
      <c r="G28" s="25">
        <v>529</v>
      </c>
      <c r="H28" s="25">
        <v>535</v>
      </c>
      <c r="I28" s="25">
        <v>580</v>
      </c>
      <c r="J28" s="61">
        <v>546</v>
      </c>
      <c r="K28" s="61">
        <v>573</v>
      </c>
      <c r="L28" s="35">
        <f t="shared" si="0"/>
        <v>539.2857142857143</v>
      </c>
      <c r="M28" s="32">
        <v>514</v>
      </c>
      <c r="N28" s="25">
        <v>482</v>
      </c>
      <c r="O28" s="25">
        <v>489</v>
      </c>
      <c r="P28" s="25">
        <v>455</v>
      </c>
      <c r="Q28" s="78"/>
      <c r="R28" s="78"/>
      <c r="S28" s="20">
        <f t="shared" si="1"/>
        <v>485</v>
      </c>
      <c r="T28" s="21">
        <f t="shared" si="2"/>
        <v>519.5454545454545</v>
      </c>
      <c r="U28" s="80">
        <f t="shared" si="4"/>
        <v>11</v>
      </c>
      <c r="V28" s="12"/>
      <c r="W28" s="12"/>
    </row>
    <row r="29" spans="1:23" s="11" customFormat="1" ht="10.5" customHeight="1">
      <c r="A29" s="57" t="s">
        <v>56</v>
      </c>
      <c r="B29" s="22" t="s">
        <v>128</v>
      </c>
      <c r="C29" s="23">
        <v>1022</v>
      </c>
      <c r="D29" s="49" t="s">
        <v>50</v>
      </c>
      <c r="E29" s="24">
        <v>537</v>
      </c>
      <c r="F29" s="25">
        <v>525</v>
      </c>
      <c r="G29" s="25">
        <v>526</v>
      </c>
      <c r="H29" s="25" t="s">
        <v>146</v>
      </c>
      <c r="I29" s="25" t="s">
        <v>146</v>
      </c>
      <c r="J29" s="25" t="s">
        <v>146</v>
      </c>
      <c r="K29" s="78"/>
      <c r="L29" s="35">
        <f t="shared" si="0"/>
        <v>529.3333333333334</v>
      </c>
      <c r="M29" s="32">
        <v>545</v>
      </c>
      <c r="N29" s="25">
        <v>524</v>
      </c>
      <c r="O29" s="25">
        <v>486</v>
      </c>
      <c r="P29" s="25">
        <v>488</v>
      </c>
      <c r="Q29" s="25" t="s">
        <v>146</v>
      </c>
      <c r="R29" s="78"/>
      <c r="S29" s="20">
        <f t="shared" si="1"/>
        <v>510.75</v>
      </c>
      <c r="T29" s="21">
        <f t="shared" si="2"/>
        <v>518.7142857142857</v>
      </c>
      <c r="U29" s="80">
        <f>COUNT(E29:K29,M29:R29)</f>
        <v>7</v>
      </c>
      <c r="V29" s="12"/>
      <c r="W29" s="12"/>
    </row>
    <row r="30" spans="1:23" s="11" customFormat="1" ht="10.5" customHeight="1">
      <c r="A30" s="57" t="s">
        <v>57</v>
      </c>
      <c r="B30" s="22" t="s">
        <v>147</v>
      </c>
      <c r="C30" s="23">
        <v>1156</v>
      </c>
      <c r="D30" s="49" t="s">
        <v>145</v>
      </c>
      <c r="E30" s="24">
        <v>500</v>
      </c>
      <c r="F30" s="25" t="s">
        <v>146</v>
      </c>
      <c r="G30" s="25">
        <v>508</v>
      </c>
      <c r="H30" s="25">
        <v>499</v>
      </c>
      <c r="I30" s="25">
        <v>506</v>
      </c>
      <c r="J30" s="25">
        <v>545</v>
      </c>
      <c r="K30" s="78"/>
      <c r="L30" s="35">
        <f t="shared" si="0"/>
        <v>511.6</v>
      </c>
      <c r="M30" s="32" t="s">
        <v>146</v>
      </c>
      <c r="N30" s="25">
        <v>500</v>
      </c>
      <c r="O30" s="25">
        <v>476</v>
      </c>
      <c r="P30" s="25">
        <v>554</v>
      </c>
      <c r="Q30" s="25">
        <v>564</v>
      </c>
      <c r="R30" s="78"/>
      <c r="S30" s="20">
        <f t="shared" si="1"/>
        <v>523.5</v>
      </c>
      <c r="T30" s="21">
        <f t="shared" si="2"/>
        <v>516.8888888888889</v>
      </c>
      <c r="U30" s="80">
        <f>COUNT(E30:K30,M30:R30)</f>
        <v>9</v>
      </c>
      <c r="V30" s="12"/>
      <c r="W30" s="12"/>
    </row>
    <row r="31" spans="1:23" s="11" customFormat="1" ht="10.5" customHeight="1">
      <c r="A31" s="57" t="s">
        <v>58</v>
      </c>
      <c r="B31" s="22" t="s">
        <v>194</v>
      </c>
      <c r="C31" s="23">
        <v>1256</v>
      </c>
      <c r="D31" s="49" t="s">
        <v>53</v>
      </c>
      <c r="E31" s="24" t="s">
        <v>146</v>
      </c>
      <c r="F31" s="25" t="s">
        <v>146</v>
      </c>
      <c r="G31" s="25">
        <v>541</v>
      </c>
      <c r="H31" s="25">
        <v>462</v>
      </c>
      <c r="I31" s="25">
        <v>496</v>
      </c>
      <c r="J31" s="61">
        <v>519</v>
      </c>
      <c r="K31" s="61">
        <v>543</v>
      </c>
      <c r="L31" s="35">
        <f t="shared" si="0"/>
        <v>512.2</v>
      </c>
      <c r="M31" s="32" t="s">
        <v>146</v>
      </c>
      <c r="N31" s="25" t="s">
        <v>146</v>
      </c>
      <c r="O31" s="25">
        <v>540</v>
      </c>
      <c r="P31" s="25" t="s">
        <v>146</v>
      </c>
      <c r="Q31" s="78"/>
      <c r="R31" s="78"/>
      <c r="S31" s="20">
        <f t="shared" si="1"/>
        <v>540</v>
      </c>
      <c r="T31" s="21">
        <f t="shared" si="2"/>
        <v>516.8333333333334</v>
      </c>
      <c r="U31" s="80">
        <f>COUNT(E31:K31,M31:R31)</f>
        <v>6</v>
      </c>
      <c r="V31" s="12"/>
      <c r="W31" s="12"/>
    </row>
    <row r="32" spans="1:23" s="11" customFormat="1" ht="10.5" customHeight="1">
      <c r="A32" s="57" t="s">
        <v>59</v>
      </c>
      <c r="B32" s="22" t="s">
        <v>142</v>
      </c>
      <c r="C32" s="23">
        <v>1016</v>
      </c>
      <c r="D32" s="49" t="s">
        <v>50</v>
      </c>
      <c r="E32" s="24" t="s">
        <v>146</v>
      </c>
      <c r="F32" s="25">
        <v>539</v>
      </c>
      <c r="G32" s="25" t="s">
        <v>146</v>
      </c>
      <c r="H32" s="25">
        <v>509</v>
      </c>
      <c r="I32" s="25">
        <v>553</v>
      </c>
      <c r="J32" s="25">
        <v>485</v>
      </c>
      <c r="K32" s="78"/>
      <c r="L32" s="35">
        <f t="shared" si="0"/>
        <v>521.5</v>
      </c>
      <c r="M32" s="32" t="s">
        <v>146</v>
      </c>
      <c r="N32" s="25" t="s">
        <v>146</v>
      </c>
      <c r="O32" s="25">
        <v>497</v>
      </c>
      <c r="P32" s="25" t="s">
        <v>146</v>
      </c>
      <c r="Q32" s="25">
        <v>517</v>
      </c>
      <c r="R32" s="78"/>
      <c r="S32" s="20">
        <f t="shared" si="1"/>
        <v>507</v>
      </c>
      <c r="T32" s="21">
        <f t="shared" si="2"/>
        <v>516.6666666666666</v>
      </c>
      <c r="U32" s="80">
        <f t="shared" si="4"/>
        <v>6</v>
      </c>
      <c r="V32" s="12"/>
      <c r="W32" s="12"/>
    </row>
    <row r="33" spans="1:23" s="11" customFormat="1" ht="10.5" customHeight="1">
      <c r="A33" s="57" t="s">
        <v>60</v>
      </c>
      <c r="B33" s="22" t="s">
        <v>173</v>
      </c>
      <c r="C33" s="23">
        <v>1560</v>
      </c>
      <c r="D33" s="49" t="s">
        <v>165</v>
      </c>
      <c r="E33" s="24">
        <v>534</v>
      </c>
      <c r="F33" s="25">
        <v>521</v>
      </c>
      <c r="G33" s="25" t="s">
        <v>146</v>
      </c>
      <c r="H33" s="25">
        <v>542</v>
      </c>
      <c r="I33" s="25" t="s">
        <v>146</v>
      </c>
      <c r="J33" s="78"/>
      <c r="K33" s="78"/>
      <c r="L33" s="35">
        <f t="shared" si="0"/>
        <v>532.3333333333334</v>
      </c>
      <c r="M33" s="32">
        <v>532</v>
      </c>
      <c r="N33" s="25" t="s">
        <v>146</v>
      </c>
      <c r="O33" s="25">
        <v>518</v>
      </c>
      <c r="P33" s="25" t="s">
        <v>146</v>
      </c>
      <c r="Q33" s="25">
        <v>472</v>
      </c>
      <c r="R33" s="25">
        <v>489</v>
      </c>
      <c r="S33" s="20">
        <f t="shared" si="1"/>
        <v>502.75</v>
      </c>
      <c r="T33" s="21">
        <f t="shared" si="2"/>
        <v>515.4285714285714</v>
      </c>
      <c r="U33" s="80">
        <f aca="true" t="shared" si="5" ref="U33:U53">COUNT(E33:K33,M33:R33)</f>
        <v>7</v>
      </c>
      <c r="V33" s="12"/>
      <c r="W33" s="12"/>
    </row>
    <row r="34" spans="1:23" s="11" customFormat="1" ht="10.5" customHeight="1">
      <c r="A34" s="57" t="s">
        <v>62</v>
      </c>
      <c r="B34" s="22" t="s">
        <v>35</v>
      </c>
      <c r="C34" s="23">
        <v>2008</v>
      </c>
      <c r="D34" s="49" t="s">
        <v>46</v>
      </c>
      <c r="E34" s="24">
        <v>543</v>
      </c>
      <c r="F34" s="25" t="s">
        <v>146</v>
      </c>
      <c r="G34" s="25" t="s">
        <v>146</v>
      </c>
      <c r="H34" s="25">
        <v>490</v>
      </c>
      <c r="I34" s="25">
        <v>519</v>
      </c>
      <c r="J34" s="25">
        <v>502</v>
      </c>
      <c r="K34" s="78"/>
      <c r="L34" s="35">
        <f t="shared" si="0"/>
        <v>513.5</v>
      </c>
      <c r="M34" s="32">
        <v>524</v>
      </c>
      <c r="N34" s="25">
        <v>483</v>
      </c>
      <c r="O34" s="25" t="s">
        <v>146</v>
      </c>
      <c r="P34" s="25">
        <v>537</v>
      </c>
      <c r="Q34" s="25">
        <v>516</v>
      </c>
      <c r="R34" s="78"/>
      <c r="S34" s="20">
        <f t="shared" si="1"/>
        <v>515</v>
      </c>
      <c r="T34" s="21">
        <f t="shared" si="2"/>
        <v>514.25</v>
      </c>
      <c r="U34" s="80">
        <f t="shared" si="5"/>
        <v>8</v>
      </c>
      <c r="V34" s="12"/>
      <c r="W34" s="12"/>
    </row>
    <row r="35" spans="1:23" s="11" customFormat="1" ht="10.5" customHeight="1">
      <c r="A35" s="57" t="s">
        <v>63</v>
      </c>
      <c r="B35" s="22" t="s">
        <v>124</v>
      </c>
      <c r="C35" s="23">
        <v>1820</v>
      </c>
      <c r="D35" s="49" t="s">
        <v>49</v>
      </c>
      <c r="E35" s="24">
        <v>513</v>
      </c>
      <c r="F35" s="25">
        <v>526</v>
      </c>
      <c r="G35" s="25">
        <v>523</v>
      </c>
      <c r="H35" s="25" t="s">
        <v>146</v>
      </c>
      <c r="I35" s="25">
        <v>469</v>
      </c>
      <c r="J35" s="78"/>
      <c r="K35" s="78"/>
      <c r="L35" s="35">
        <f t="shared" si="0"/>
        <v>507.75</v>
      </c>
      <c r="M35" s="32">
        <v>565</v>
      </c>
      <c r="N35" s="25">
        <v>512</v>
      </c>
      <c r="O35" s="25">
        <v>507</v>
      </c>
      <c r="P35" s="25">
        <v>527</v>
      </c>
      <c r="Q35" s="25">
        <v>493</v>
      </c>
      <c r="R35" s="25">
        <v>502</v>
      </c>
      <c r="S35" s="20">
        <f t="shared" si="1"/>
        <v>517.6666666666666</v>
      </c>
      <c r="T35" s="21">
        <f t="shared" si="2"/>
        <v>513.7</v>
      </c>
      <c r="U35" s="80">
        <f t="shared" si="5"/>
        <v>10</v>
      </c>
      <c r="V35" s="12"/>
      <c r="W35" s="12"/>
    </row>
    <row r="36" spans="1:23" s="11" customFormat="1" ht="10.5" customHeight="1">
      <c r="A36" s="57" t="s">
        <v>64</v>
      </c>
      <c r="B36" s="22" t="s">
        <v>187</v>
      </c>
      <c r="C36" s="23">
        <v>1961</v>
      </c>
      <c r="D36" s="49" t="s">
        <v>53</v>
      </c>
      <c r="E36" s="24">
        <v>494</v>
      </c>
      <c r="F36" s="25">
        <v>522</v>
      </c>
      <c r="G36" s="25">
        <v>556</v>
      </c>
      <c r="H36" s="25">
        <v>518</v>
      </c>
      <c r="I36" s="25">
        <v>497</v>
      </c>
      <c r="J36" s="61">
        <v>543</v>
      </c>
      <c r="K36" s="61" t="s">
        <v>146</v>
      </c>
      <c r="L36" s="35">
        <f t="shared" si="0"/>
        <v>521.6666666666666</v>
      </c>
      <c r="M36" s="32" t="s">
        <v>146</v>
      </c>
      <c r="N36" s="25">
        <v>495</v>
      </c>
      <c r="O36" s="25">
        <v>523</v>
      </c>
      <c r="P36" s="25">
        <v>465</v>
      </c>
      <c r="Q36" s="78"/>
      <c r="R36" s="78"/>
      <c r="S36" s="20">
        <f t="shared" si="1"/>
        <v>494.3333333333333</v>
      </c>
      <c r="T36" s="21">
        <f t="shared" si="2"/>
        <v>512.5555555555555</v>
      </c>
      <c r="U36" s="80">
        <f t="shared" si="5"/>
        <v>9</v>
      </c>
      <c r="V36" s="12"/>
      <c r="W36" s="12"/>
    </row>
    <row r="37" spans="1:23" s="11" customFormat="1" ht="10.5" customHeight="1">
      <c r="A37" s="57" t="s">
        <v>65</v>
      </c>
      <c r="B37" s="22" t="s">
        <v>169</v>
      </c>
      <c r="C37" s="23">
        <v>1249</v>
      </c>
      <c r="D37" s="52" t="s">
        <v>163</v>
      </c>
      <c r="E37" s="24">
        <v>547</v>
      </c>
      <c r="F37" s="25">
        <v>564</v>
      </c>
      <c r="G37" s="25">
        <v>533</v>
      </c>
      <c r="H37" s="25">
        <v>502</v>
      </c>
      <c r="I37" s="25">
        <v>495</v>
      </c>
      <c r="J37" s="78"/>
      <c r="K37" s="78"/>
      <c r="L37" s="35">
        <f t="shared" si="0"/>
        <v>528.2</v>
      </c>
      <c r="M37" s="32">
        <v>485</v>
      </c>
      <c r="N37" s="25" t="s">
        <v>146</v>
      </c>
      <c r="O37" s="25">
        <v>479</v>
      </c>
      <c r="P37" s="25">
        <v>520</v>
      </c>
      <c r="Q37" s="25">
        <v>534</v>
      </c>
      <c r="R37" s="25">
        <v>465</v>
      </c>
      <c r="S37" s="20">
        <f t="shared" si="1"/>
        <v>496.6</v>
      </c>
      <c r="T37" s="21">
        <f t="shared" si="2"/>
        <v>512.4</v>
      </c>
      <c r="U37" s="80">
        <f t="shared" si="5"/>
        <v>10</v>
      </c>
      <c r="V37" s="12"/>
      <c r="W37" s="12"/>
    </row>
    <row r="38" spans="1:23" s="11" customFormat="1" ht="10.5" customHeight="1">
      <c r="A38" s="57" t="s">
        <v>66</v>
      </c>
      <c r="B38" s="22" t="s">
        <v>120</v>
      </c>
      <c r="C38" s="23">
        <v>1388</v>
      </c>
      <c r="D38" s="49" t="s">
        <v>53</v>
      </c>
      <c r="E38" s="24">
        <v>509</v>
      </c>
      <c r="F38" s="25">
        <v>506</v>
      </c>
      <c r="G38" s="25">
        <v>539</v>
      </c>
      <c r="H38" s="25">
        <v>502</v>
      </c>
      <c r="I38" s="25">
        <v>524</v>
      </c>
      <c r="J38" s="61">
        <v>510</v>
      </c>
      <c r="K38" s="61">
        <v>533</v>
      </c>
      <c r="L38" s="35">
        <f t="shared" si="0"/>
        <v>517.5714285714286</v>
      </c>
      <c r="M38" s="32">
        <v>507</v>
      </c>
      <c r="N38" s="25">
        <v>560</v>
      </c>
      <c r="O38" s="25">
        <v>489</v>
      </c>
      <c r="P38" s="25">
        <v>451</v>
      </c>
      <c r="Q38" s="78"/>
      <c r="R38" s="78"/>
      <c r="S38" s="20">
        <f t="shared" si="1"/>
        <v>501.75</v>
      </c>
      <c r="T38" s="21">
        <f t="shared" si="2"/>
        <v>511.8181818181818</v>
      </c>
      <c r="U38" s="80">
        <f t="shared" si="5"/>
        <v>11</v>
      </c>
      <c r="V38" s="12"/>
      <c r="W38" s="12"/>
    </row>
    <row r="39" spans="1:23" s="11" customFormat="1" ht="10.5" customHeight="1">
      <c r="A39" s="57" t="s">
        <v>67</v>
      </c>
      <c r="B39" s="22" t="s">
        <v>193</v>
      </c>
      <c r="C39" s="23">
        <v>1157</v>
      </c>
      <c r="D39" s="49" t="s">
        <v>52</v>
      </c>
      <c r="E39" s="24" t="s">
        <v>146</v>
      </c>
      <c r="F39" s="25">
        <v>533</v>
      </c>
      <c r="G39" s="25">
        <v>498</v>
      </c>
      <c r="H39" s="25" t="s">
        <v>146</v>
      </c>
      <c r="I39" s="25">
        <v>496</v>
      </c>
      <c r="J39" s="25">
        <v>528</v>
      </c>
      <c r="K39" s="78"/>
      <c r="L39" s="35">
        <f aca="true" t="shared" si="6" ref="L39:L70">AVERAGE(E39:K39)</f>
        <v>513.75</v>
      </c>
      <c r="M39" s="32">
        <v>525</v>
      </c>
      <c r="N39" s="25">
        <v>522</v>
      </c>
      <c r="O39" s="25">
        <v>522</v>
      </c>
      <c r="P39" s="25">
        <v>496</v>
      </c>
      <c r="Q39" s="25">
        <v>486</v>
      </c>
      <c r="R39" s="78"/>
      <c r="S39" s="20">
        <f t="shared" si="1"/>
        <v>510.2</v>
      </c>
      <c r="T39" s="21">
        <f t="shared" si="2"/>
        <v>511.77777777777777</v>
      </c>
      <c r="U39" s="80">
        <f t="shared" si="5"/>
        <v>9</v>
      </c>
      <c r="V39" s="12"/>
      <c r="W39" s="12"/>
    </row>
    <row r="40" spans="1:23" s="11" customFormat="1" ht="13.5" customHeight="1">
      <c r="A40" s="57" t="s">
        <v>69</v>
      </c>
      <c r="B40" s="22" t="s">
        <v>134</v>
      </c>
      <c r="C40" s="23">
        <v>1656</v>
      </c>
      <c r="D40" s="49" t="s">
        <v>51</v>
      </c>
      <c r="E40" s="24" t="s">
        <v>146</v>
      </c>
      <c r="F40" s="25" t="s">
        <v>146</v>
      </c>
      <c r="G40" s="25">
        <v>495</v>
      </c>
      <c r="H40" s="25" t="s">
        <v>146</v>
      </c>
      <c r="I40" s="25" t="s">
        <v>146</v>
      </c>
      <c r="J40" s="78"/>
      <c r="K40" s="78"/>
      <c r="L40" s="35">
        <f t="shared" si="6"/>
        <v>495</v>
      </c>
      <c r="M40" s="32">
        <v>485</v>
      </c>
      <c r="N40" s="25">
        <v>525</v>
      </c>
      <c r="O40" s="25" t="s">
        <v>146</v>
      </c>
      <c r="P40" s="25">
        <v>476</v>
      </c>
      <c r="Q40" s="25">
        <v>534</v>
      </c>
      <c r="R40" s="25">
        <v>532</v>
      </c>
      <c r="S40" s="20">
        <f t="shared" si="1"/>
        <v>510.4</v>
      </c>
      <c r="T40" s="21">
        <f t="shared" si="2"/>
        <v>507.8333333333333</v>
      </c>
      <c r="U40" s="80">
        <f t="shared" si="5"/>
        <v>6</v>
      </c>
      <c r="V40" s="12"/>
      <c r="W40" s="12"/>
    </row>
    <row r="41" spans="1:23" s="11" customFormat="1" ht="10.5" customHeight="1">
      <c r="A41" s="57" t="s">
        <v>70</v>
      </c>
      <c r="B41" s="22" t="s">
        <v>184</v>
      </c>
      <c r="C41" s="23">
        <v>1144</v>
      </c>
      <c r="D41" s="49" t="s">
        <v>164</v>
      </c>
      <c r="E41" s="24">
        <v>543</v>
      </c>
      <c r="F41" s="25">
        <v>519</v>
      </c>
      <c r="G41" s="25">
        <v>525</v>
      </c>
      <c r="H41" s="25">
        <v>495</v>
      </c>
      <c r="I41" s="25" t="s">
        <v>146</v>
      </c>
      <c r="J41" s="78"/>
      <c r="K41" s="78"/>
      <c r="L41" s="35">
        <f t="shared" si="6"/>
        <v>520.5</v>
      </c>
      <c r="M41" s="32">
        <v>528</v>
      </c>
      <c r="N41" s="25">
        <v>497</v>
      </c>
      <c r="O41" s="25" t="s">
        <v>146</v>
      </c>
      <c r="P41" s="25">
        <v>498</v>
      </c>
      <c r="Q41" s="25">
        <v>464</v>
      </c>
      <c r="R41" s="25">
        <v>494</v>
      </c>
      <c r="S41" s="20">
        <f t="shared" si="1"/>
        <v>496.2</v>
      </c>
      <c r="T41" s="21">
        <f t="shared" si="2"/>
        <v>507</v>
      </c>
      <c r="U41" s="80">
        <f t="shared" si="5"/>
        <v>9</v>
      </c>
      <c r="V41" s="12"/>
      <c r="W41" s="12"/>
    </row>
    <row r="42" spans="1:23" s="11" customFormat="1" ht="10.5" customHeight="1">
      <c r="A42" s="57" t="s">
        <v>71</v>
      </c>
      <c r="B42" s="22" t="s">
        <v>175</v>
      </c>
      <c r="C42" s="23">
        <v>1553</v>
      </c>
      <c r="D42" s="49" t="s">
        <v>165</v>
      </c>
      <c r="E42" s="24">
        <v>515</v>
      </c>
      <c r="F42" s="25">
        <v>521</v>
      </c>
      <c r="G42" s="25">
        <v>514</v>
      </c>
      <c r="H42" s="25">
        <v>512</v>
      </c>
      <c r="I42" s="25" t="s">
        <v>146</v>
      </c>
      <c r="J42" s="78"/>
      <c r="K42" s="78"/>
      <c r="L42" s="35">
        <f t="shared" si="6"/>
        <v>515.5</v>
      </c>
      <c r="M42" s="32" t="s">
        <v>146</v>
      </c>
      <c r="N42" s="25">
        <v>502</v>
      </c>
      <c r="O42" s="25">
        <v>507</v>
      </c>
      <c r="P42" s="25">
        <v>485</v>
      </c>
      <c r="Q42" s="25">
        <v>499</v>
      </c>
      <c r="R42" s="25" t="s">
        <v>146</v>
      </c>
      <c r="S42" s="20">
        <f t="shared" si="1"/>
        <v>498.25</v>
      </c>
      <c r="T42" s="21">
        <f t="shared" si="2"/>
        <v>506.875</v>
      </c>
      <c r="U42" s="80">
        <f t="shared" si="5"/>
        <v>8</v>
      </c>
      <c r="V42" s="12"/>
      <c r="W42" s="12"/>
    </row>
    <row r="43" spans="1:23" s="11" customFormat="1" ht="10.5" customHeight="1">
      <c r="A43" s="57" t="s">
        <v>72</v>
      </c>
      <c r="B43" s="22" t="s">
        <v>34</v>
      </c>
      <c r="C43" s="23">
        <v>1362</v>
      </c>
      <c r="D43" s="49" t="s">
        <v>46</v>
      </c>
      <c r="E43" s="24">
        <v>521</v>
      </c>
      <c r="F43" s="25">
        <v>542</v>
      </c>
      <c r="G43" s="25">
        <v>512</v>
      </c>
      <c r="H43" s="25">
        <v>521</v>
      </c>
      <c r="I43" s="25">
        <v>523</v>
      </c>
      <c r="J43" s="25">
        <v>486</v>
      </c>
      <c r="K43" s="78"/>
      <c r="L43" s="35">
        <f t="shared" si="6"/>
        <v>517.5</v>
      </c>
      <c r="M43" s="32">
        <v>479</v>
      </c>
      <c r="N43" s="25">
        <v>488</v>
      </c>
      <c r="O43" s="25">
        <v>493</v>
      </c>
      <c r="P43" s="25">
        <v>523</v>
      </c>
      <c r="Q43" s="25">
        <v>478</v>
      </c>
      <c r="R43" s="78"/>
      <c r="S43" s="20">
        <f t="shared" si="1"/>
        <v>492.2</v>
      </c>
      <c r="T43" s="21">
        <f t="shared" si="2"/>
        <v>506</v>
      </c>
      <c r="U43" s="80">
        <f t="shared" si="5"/>
        <v>11</v>
      </c>
      <c r="V43" s="12"/>
      <c r="W43" s="12"/>
    </row>
    <row r="44" spans="1:23" s="11" customFormat="1" ht="10.5" customHeight="1">
      <c r="A44" s="57" t="s">
        <v>73</v>
      </c>
      <c r="B44" s="22" t="s">
        <v>185</v>
      </c>
      <c r="C44" s="23">
        <v>1981</v>
      </c>
      <c r="D44" s="52" t="s">
        <v>163</v>
      </c>
      <c r="E44" s="24">
        <v>496</v>
      </c>
      <c r="F44" s="25">
        <v>503</v>
      </c>
      <c r="G44" s="25">
        <v>508</v>
      </c>
      <c r="H44" s="25">
        <v>493</v>
      </c>
      <c r="I44" s="25">
        <v>523</v>
      </c>
      <c r="J44" s="78"/>
      <c r="K44" s="78"/>
      <c r="L44" s="35">
        <f t="shared" si="6"/>
        <v>504.6</v>
      </c>
      <c r="M44" s="32">
        <v>521</v>
      </c>
      <c r="N44" s="25" t="s">
        <v>146</v>
      </c>
      <c r="O44" s="25">
        <v>458</v>
      </c>
      <c r="P44" s="25">
        <v>491</v>
      </c>
      <c r="Q44" s="25">
        <v>556</v>
      </c>
      <c r="R44" s="25" t="s">
        <v>146</v>
      </c>
      <c r="S44" s="20">
        <f t="shared" si="1"/>
        <v>506.5</v>
      </c>
      <c r="T44" s="21">
        <f t="shared" si="2"/>
        <v>505.44444444444446</v>
      </c>
      <c r="U44" s="80">
        <f t="shared" si="5"/>
        <v>9</v>
      </c>
      <c r="V44" s="12"/>
      <c r="W44" s="12"/>
    </row>
    <row r="45" spans="1:23" s="11" customFormat="1" ht="10.5" customHeight="1">
      <c r="A45" s="57" t="s">
        <v>74</v>
      </c>
      <c r="B45" s="22" t="s">
        <v>141</v>
      </c>
      <c r="C45" s="23">
        <v>2248</v>
      </c>
      <c r="D45" s="49" t="s">
        <v>41</v>
      </c>
      <c r="E45" s="24">
        <v>517</v>
      </c>
      <c r="F45" s="25">
        <v>498</v>
      </c>
      <c r="G45" s="25">
        <v>473</v>
      </c>
      <c r="H45" s="25">
        <v>483</v>
      </c>
      <c r="I45" s="25">
        <v>506</v>
      </c>
      <c r="J45" s="78"/>
      <c r="K45" s="78"/>
      <c r="L45" s="35">
        <f t="shared" si="6"/>
        <v>495.4</v>
      </c>
      <c r="M45" s="32">
        <v>509</v>
      </c>
      <c r="N45" s="25">
        <v>522</v>
      </c>
      <c r="O45" s="25" t="s">
        <v>146</v>
      </c>
      <c r="P45" s="25">
        <v>468</v>
      </c>
      <c r="Q45" s="25">
        <v>553</v>
      </c>
      <c r="R45" s="25">
        <v>501</v>
      </c>
      <c r="S45" s="20">
        <f t="shared" si="1"/>
        <v>510.6</v>
      </c>
      <c r="T45" s="21">
        <f t="shared" si="2"/>
        <v>503</v>
      </c>
      <c r="U45" s="80">
        <f t="shared" si="5"/>
        <v>10</v>
      </c>
      <c r="V45" s="12"/>
      <c r="W45" s="12"/>
    </row>
    <row r="46" spans="1:23" s="11" customFormat="1" ht="10.5" customHeight="1">
      <c r="A46" s="57" t="s">
        <v>155</v>
      </c>
      <c r="B46" s="22" t="s">
        <v>143</v>
      </c>
      <c r="C46" s="23">
        <v>1014</v>
      </c>
      <c r="D46" s="49" t="s">
        <v>49</v>
      </c>
      <c r="E46" s="24">
        <v>515</v>
      </c>
      <c r="F46" s="25">
        <v>471</v>
      </c>
      <c r="G46" s="25">
        <v>515</v>
      </c>
      <c r="H46" s="25" t="s">
        <v>146</v>
      </c>
      <c r="I46" s="25">
        <v>489</v>
      </c>
      <c r="J46" s="78"/>
      <c r="K46" s="78"/>
      <c r="L46" s="35">
        <f t="shared" si="6"/>
        <v>497.5</v>
      </c>
      <c r="M46" s="32">
        <v>507</v>
      </c>
      <c r="N46" s="25" t="s">
        <v>146</v>
      </c>
      <c r="O46" s="25">
        <v>518</v>
      </c>
      <c r="P46" s="25">
        <v>525</v>
      </c>
      <c r="Q46" s="25">
        <v>506</v>
      </c>
      <c r="R46" s="25">
        <v>476</v>
      </c>
      <c r="S46" s="20">
        <f t="shared" si="1"/>
        <v>506.4</v>
      </c>
      <c r="T46" s="21">
        <f t="shared" si="2"/>
        <v>502.44444444444446</v>
      </c>
      <c r="U46" s="80">
        <f t="shared" si="5"/>
        <v>9</v>
      </c>
      <c r="V46" s="12"/>
      <c r="W46" s="12"/>
    </row>
    <row r="47" spans="1:23" s="11" customFormat="1" ht="10.5" customHeight="1">
      <c r="A47" s="57" t="s">
        <v>75</v>
      </c>
      <c r="B47" s="22" t="s">
        <v>182</v>
      </c>
      <c r="C47" s="23">
        <v>1215</v>
      </c>
      <c r="D47" s="49" t="s">
        <v>41</v>
      </c>
      <c r="E47" s="24">
        <v>477</v>
      </c>
      <c r="F47" s="25">
        <v>486</v>
      </c>
      <c r="G47" s="25">
        <v>499</v>
      </c>
      <c r="H47" s="25">
        <v>496</v>
      </c>
      <c r="I47" s="25">
        <v>497</v>
      </c>
      <c r="J47" s="78"/>
      <c r="K47" s="78"/>
      <c r="L47" s="35">
        <f t="shared" si="6"/>
        <v>491</v>
      </c>
      <c r="M47" s="32" t="s">
        <v>146</v>
      </c>
      <c r="N47" s="25">
        <v>535</v>
      </c>
      <c r="O47" s="25">
        <v>468</v>
      </c>
      <c r="P47" s="25">
        <v>528</v>
      </c>
      <c r="Q47" s="25">
        <v>507</v>
      </c>
      <c r="R47" s="25">
        <v>528</v>
      </c>
      <c r="S47" s="20">
        <f t="shared" si="1"/>
        <v>513.2</v>
      </c>
      <c r="T47" s="21">
        <f t="shared" si="2"/>
        <v>502.1</v>
      </c>
      <c r="U47" s="80">
        <f t="shared" si="5"/>
        <v>10</v>
      </c>
      <c r="V47" s="12"/>
      <c r="W47" s="12"/>
    </row>
    <row r="48" spans="1:23" s="11" customFormat="1" ht="10.5" customHeight="1">
      <c r="A48" s="57" t="s">
        <v>77</v>
      </c>
      <c r="B48" s="22" t="s">
        <v>178</v>
      </c>
      <c r="C48" s="23">
        <v>1958</v>
      </c>
      <c r="D48" s="49" t="s">
        <v>164</v>
      </c>
      <c r="E48" s="24" t="s">
        <v>146</v>
      </c>
      <c r="F48" s="25">
        <v>489</v>
      </c>
      <c r="G48" s="25" t="s">
        <v>146</v>
      </c>
      <c r="H48" s="25">
        <v>542</v>
      </c>
      <c r="I48" s="25">
        <v>509</v>
      </c>
      <c r="J48" s="78"/>
      <c r="K48" s="78"/>
      <c r="L48" s="35">
        <f t="shared" si="6"/>
        <v>513.3333333333334</v>
      </c>
      <c r="M48" s="32">
        <v>504</v>
      </c>
      <c r="N48" s="25">
        <v>485</v>
      </c>
      <c r="O48" s="25">
        <v>520</v>
      </c>
      <c r="P48" s="25">
        <v>457</v>
      </c>
      <c r="Q48" s="25">
        <v>522</v>
      </c>
      <c r="R48" s="25">
        <v>456</v>
      </c>
      <c r="S48" s="20">
        <f t="shared" si="1"/>
        <v>490.6666666666667</v>
      </c>
      <c r="T48" s="21">
        <f t="shared" si="2"/>
        <v>498.22222222222223</v>
      </c>
      <c r="U48" s="80">
        <f t="shared" si="5"/>
        <v>9</v>
      </c>
      <c r="V48" s="12"/>
      <c r="W48" s="12"/>
    </row>
    <row r="49" spans="1:23" s="11" customFormat="1" ht="10.5" customHeight="1">
      <c r="A49" s="57" t="s">
        <v>78</v>
      </c>
      <c r="B49" s="22" t="s">
        <v>186</v>
      </c>
      <c r="C49" s="23">
        <v>1947</v>
      </c>
      <c r="D49" s="52" t="s">
        <v>163</v>
      </c>
      <c r="E49" s="24">
        <v>518</v>
      </c>
      <c r="F49" s="25">
        <v>522</v>
      </c>
      <c r="G49" s="25">
        <v>491</v>
      </c>
      <c r="H49" s="25" t="s">
        <v>146</v>
      </c>
      <c r="I49" s="25" t="s">
        <v>146</v>
      </c>
      <c r="J49" s="78"/>
      <c r="K49" s="78"/>
      <c r="L49" s="35">
        <f t="shared" si="6"/>
        <v>510.3333333333333</v>
      </c>
      <c r="M49" s="32">
        <v>491</v>
      </c>
      <c r="N49" s="25" t="s">
        <v>146</v>
      </c>
      <c r="O49" s="25">
        <v>497</v>
      </c>
      <c r="P49" s="25" t="s">
        <v>146</v>
      </c>
      <c r="Q49" s="25">
        <v>506</v>
      </c>
      <c r="R49" s="25">
        <v>402</v>
      </c>
      <c r="S49" s="20">
        <f t="shared" si="1"/>
        <v>474</v>
      </c>
      <c r="T49" s="21">
        <f t="shared" si="2"/>
        <v>489.57142857142856</v>
      </c>
      <c r="U49" s="80">
        <f t="shared" si="5"/>
        <v>7</v>
      </c>
      <c r="V49" s="12"/>
      <c r="W49" s="12"/>
    </row>
    <row r="50" spans="1:23" s="11" customFormat="1" ht="10.5" customHeight="1">
      <c r="A50" s="57" t="s">
        <v>79</v>
      </c>
      <c r="B50" s="18" t="s">
        <v>135</v>
      </c>
      <c r="C50" s="19">
        <v>1662</v>
      </c>
      <c r="D50" s="49" t="s">
        <v>51</v>
      </c>
      <c r="E50" s="24">
        <v>474</v>
      </c>
      <c r="F50" s="25">
        <v>484</v>
      </c>
      <c r="G50" s="25" t="s">
        <v>146</v>
      </c>
      <c r="H50" s="25">
        <v>504</v>
      </c>
      <c r="I50" s="25">
        <v>496</v>
      </c>
      <c r="J50" s="78"/>
      <c r="K50" s="78"/>
      <c r="L50" s="35">
        <f t="shared" si="6"/>
        <v>489.5</v>
      </c>
      <c r="M50" s="32">
        <v>427</v>
      </c>
      <c r="N50" s="25">
        <v>510</v>
      </c>
      <c r="O50" s="25" t="s">
        <v>146</v>
      </c>
      <c r="P50" s="25">
        <v>506</v>
      </c>
      <c r="Q50" s="25">
        <v>515</v>
      </c>
      <c r="R50" s="25" t="s">
        <v>146</v>
      </c>
      <c r="S50" s="20">
        <f t="shared" si="1"/>
        <v>489.5</v>
      </c>
      <c r="T50" s="21">
        <f t="shared" si="2"/>
        <v>489.5</v>
      </c>
      <c r="U50" s="80">
        <f t="shared" si="5"/>
        <v>8</v>
      </c>
      <c r="V50" s="12"/>
      <c r="W50" s="12"/>
    </row>
    <row r="51" spans="1:23" s="11" customFormat="1" ht="10.5" customHeight="1">
      <c r="A51" s="57" t="s">
        <v>80</v>
      </c>
      <c r="B51" s="18" t="s">
        <v>127</v>
      </c>
      <c r="C51" s="19">
        <v>2085</v>
      </c>
      <c r="D51" s="49" t="s">
        <v>51</v>
      </c>
      <c r="E51" s="24">
        <v>477</v>
      </c>
      <c r="F51" s="25">
        <v>480</v>
      </c>
      <c r="G51" s="25" t="s">
        <v>146</v>
      </c>
      <c r="H51" s="25" t="s">
        <v>146</v>
      </c>
      <c r="I51" s="25">
        <v>440</v>
      </c>
      <c r="J51" s="78"/>
      <c r="K51" s="78"/>
      <c r="L51" s="35">
        <f t="shared" si="6"/>
        <v>465.6666666666667</v>
      </c>
      <c r="M51" s="32" t="s">
        <v>146</v>
      </c>
      <c r="N51" s="25">
        <v>462</v>
      </c>
      <c r="O51" s="25">
        <v>499</v>
      </c>
      <c r="P51" s="25" t="s">
        <v>146</v>
      </c>
      <c r="Q51" s="25">
        <v>496</v>
      </c>
      <c r="R51" s="25">
        <v>501</v>
      </c>
      <c r="S51" s="20">
        <f t="shared" si="1"/>
        <v>489.5</v>
      </c>
      <c r="T51" s="21">
        <f t="shared" si="2"/>
        <v>479.2857142857143</v>
      </c>
      <c r="U51" s="80">
        <f t="shared" si="5"/>
        <v>7</v>
      </c>
      <c r="V51" s="12"/>
      <c r="W51" s="12"/>
    </row>
    <row r="52" spans="1:23" s="11" customFormat="1" ht="10.5" customHeight="1">
      <c r="A52" s="57" t="s">
        <v>81</v>
      </c>
      <c r="B52" s="22" t="s">
        <v>43</v>
      </c>
      <c r="C52" s="23">
        <v>1214</v>
      </c>
      <c r="D52" s="49" t="s">
        <v>41</v>
      </c>
      <c r="E52" s="24">
        <v>460</v>
      </c>
      <c r="F52" s="25">
        <v>492</v>
      </c>
      <c r="G52" s="25">
        <v>498</v>
      </c>
      <c r="H52" s="25">
        <v>490</v>
      </c>
      <c r="I52" s="25">
        <v>441</v>
      </c>
      <c r="J52" s="78"/>
      <c r="K52" s="78"/>
      <c r="L52" s="35">
        <f t="shared" si="6"/>
        <v>476.2</v>
      </c>
      <c r="M52" s="32">
        <v>456</v>
      </c>
      <c r="N52" s="25">
        <v>469</v>
      </c>
      <c r="O52" s="25">
        <v>495</v>
      </c>
      <c r="P52" s="25" t="s">
        <v>146</v>
      </c>
      <c r="Q52" s="25" t="s">
        <v>146</v>
      </c>
      <c r="R52" s="25">
        <v>460</v>
      </c>
      <c r="S52" s="20">
        <f t="shared" si="1"/>
        <v>470</v>
      </c>
      <c r="T52" s="21">
        <f t="shared" si="2"/>
        <v>473.44444444444446</v>
      </c>
      <c r="U52" s="80">
        <f t="shared" si="5"/>
        <v>9</v>
      </c>
      <c r="V52" s="12"/>
      <c r="W52" s="12"/>
    </row>
    <row r="53" spans="1:23" s="11" customFormat="1" ht="10.5" customHeight="1">
      <c r="A53" s="57" t="s">
        <v>82</v>
      </c>
      <c r="B53" s="22" t="s">
        <v>44</v>
      </c>
      <c r="C53" s="23">
        <v>1216</v>
      </c>
      <c r="D53" s="49" t="s">
        <v>41</v>
      </c>
      <c r="E53" s="24">
        <v>452</v>
      </c>
      <c r="F53" s="25" t="s">
        <v>146</v>
      </c>
      <c r="G53" s="25" t="s">
        <v>146</v>
      </c>
      <c r="H53" s="25" t="s">
        <v>146</v>
      </c>
      <c r="I53" s="25">
        <v>467</v>
      </c>
      <c r="J53" s="78"/>
      <c r="K53" s="78"/>
      <c r="L53" s="35">
        <f t="shared" si="6"/>
        <v>459.5</v>
      </c>
      <c r="M53" s="32">
        <v>519</v>
      </c>
      <c r="N53" s="25">
        <v>422</v>
      </c>
      <c r="O53" s="25">
        <v>452</v>
      </c>
      <c r="P53" s="25">
        <v>491</v>
      </c>
      <c r="Q53" s="25">
        <v>495</v>
      </c>
      <c r="R53" s="25" t="s">
        <v>146</v>
      </c>
      <c r="S53" s="20">
        <f t="shared" si="1"/>
        <v>475.8</v>
      </c>
      <c r="T53" s="21">
        <f t="shared" si="2"/>
        <v>471.14285714285717</v>
      </c>
      <c r="U53" s="80">
        <f t="shared" si="5"/>
        <v>7</v>
      </c>
      <c r="V53" s="12"/>
      <c r="W53" s="12"/>
    </row>
    <row r="54" spans="1:23" s="11" customFormat="1" ht="10.5" customHeight="1" thickBot="1">
      <c r="A54" s="84" t="s">
        <v>160</v>
      </c>
      <c r="B54" s="85" t="s">
        <v>137</v>
      </c>
      <c r="C54" s="86">
        <v>1247</v>
      </c>
      <c r="D54" s="87" t="s">
        <v>51</v>
      </c>
      <c r="E54" s="88" t="s">
        <v>146</v>
      </c>
      <c r="F54" s="89">
        <v>511</v>
      </c>
      <c r="G54" s="89">
        <v>457</v>
      </c>
      <c r="H54" s="89" t="s">
        <v>146</v>
      </c>
      <c r="I54" s="89" t="s">
        <v>146</v>
      </c>
      <c r="J54" s="90"/>
      <c r="K54" s="90"/>
      <c r="L54" s="91">
        <f t="shared" si="6"/>
        <v>484</v>
      </c>
      <c r="M54" s="92">
        <v>464</v>
      </c>
      <c r="N54" s="89" t="s">
        <v>146</v>
      </c>
      <c r="O54" s="89">
        <v>494</v>
      </c>
      <c r="P54" s="89">
        <v>450</v>
      </c>
      <c r="Q54" s="89" t="s">
        <v>146</v>
      </c>
      <c r="R54" s="89">
        <v>446</v>
      </c>
      <c r="S54" s="93">
        <f aca="true" t="shared" si="7" ref="S54:S64">AVERAGE(M54:R54)</f>
        <v>463.5</v>
      </c>
      <c r="T54" s="94">
        <f aca="true" t="shared" si="8" ref="T54:T64">AVERAGE(E54:K54,M54:R54)</f>
        <v>470.3333333333333</v>
      </c>
      <c r="U54" s="95">
        <f aca="true" t="shared" si="9" ref="U54:U59">COUNT(E54:K54,M54:R54)</f>
        <v>6</v>
      </c>
      <c r="V54" s="12"/>
      <c r="W54" s="12"/>
    </row>
    <row r="55" spans="1:23" s="11" customFormat="1" ht="10.5" customHeight="1">
      <c r="A55" s="57" t="s">
        <v>83</v>
      </c>
      <c r="B55" s="59" t="s">
        <v>33</v>
      </c>
      <c r="C55" s="60">
        <v>2001</v>
      </c>
      <c r="D55" s="48" t="s">
        <v>46</v>
      </c>
      <c r="E55" s="26" t="s">
        <v>146</v>
      </c>
      <c r="F55" s="27">
        <v>557</v>
      </c>
      <c r="G55" s="27">
        <v>499</v>
      </c>
      <c r="H55" s="27" t="s">
        <v>146</v>
      </c>
      <c r="I55" s="27" t="s">
        <v>146</v>
      </c>
      <c r="J55" s="27" t="s">
        <v>146</v>
      </c>
      <c r="K55" s="77"/>
      <c r="L55" s="34">
        <f t="shared" si="6"/>
        <v>528</v>
      </c>
      <c r="M55" s="33" t="s">
        <v>146</v>
      </c>
      <c r="N55" s="27" t="s">
        <v>146</v>
      </c>
      <c r="O55" s="27">
        <v>508</v>
      </c>
      <c r="P55" s="27" t="s">
        <v>146</v>
      </c>
      <c r="Q55" s="27" t="s">
        <v>146</v>
      </c>
      <c r="R55" s="77"/>
      <c r="S55" s="28">
        <f>AVERAGE(M55:R55)</f>
        <v>508</v>
      </c>
      <c r="T55" s="29">
        <f>AVERAGE(E55:K55,M55:R55)</f>
        <v>521.3333333333334</v>
      </c>
      <c r="U55" s="79">
        <f t="shared" si="9"/>
        <v>3</v>
      </c>
      <c r="V55" s="12"/>
      <c r="W55" s="12"/>
    </row>
    <row r="56" spans="1:23" s="11" customFormat="1" ht="10.5" customHeight="1">
      <c r="A56" s="57" t="s">
        <v>84</v>
      </c>
      <c r="B56" s="22" t="s">
        <v>188</v>
      </c>
      <c r="C56" s="23">
        <v>1757</v>
      </c>
      <c r="D56" s="49" t="s">
        <v>165</v>
      </c>
      <c r="E56" s="24">
        <v>524</v>
      </c>
      <c r="F56" s="25">
        <v>527</v>
      </c>
      <c r="G56" s="25" t="s">
        <v>146</v>
      </c>
      <c r="H56" s="25">
        <v>504</v>
      </c>
      <c r="I56" s="25">
        <v>523</v>
      </c>
      <c r="J56" s="78"/>
      <c r="K56" s="78"/>
      <c r="L56" s="35">
        <f t="shared" si="6"/>
        <v>519.5</v>
      </c>
      <c r="M56" s="32" t="s">
        <v>146</v>
      </c>
      <c r="N56" s="25" t="s">
        <v>146</v>
      </c>
      <c r="O56" s="25">
        <v>526</v>
      </c>
      <c r="P56" s="25" t="s">
        <v>146</v>
      </c>
      <c r="Q56" s="25" t="s">
        <v>146</v>
      </c>
      <c r="R56" s="25" t="s">
        <v>146</v>
      </c>
      <c r="S56" s="20">
        <f t="shared" si="7"/>
        <v>526</v>
      </c>
      <c r="T56" s="21">
        <f t="shared" si="8"/>
        <v>520.8</v>
      </c>
      <c r="U56" s="80">
        <f t="shared" si="9"/>
        <v>5</v>
      </c>
      <c r="V56" s="12"/>
      <c r="W56" s="12"/>
    </row>
    <row r="57" spans="1:23" s="11" customFormat="1" ht="10.5" customHeight="1">
      <c r="A57" s="57" t="s">
        <v>85</v>
      </c>
      <c r="B57" s="18" t="s">
        <v>148</v>
      </c>
      <c r="C57" s="19">
        <v>1067</v>
      </c>
      <c r="D57" s="49" t="s">
        <v>145</v>
      </c>
      <c r="E57" s="24" t="s">
        <v>146</v>
      </c>
      <c r="F57" s="25">
        <v>506</v>
      </c>
      <c r="G57" s="25" t="s">
        <v>146</v>
      </c>
      <c r="H57" s="25" t="s">
        <v>146</v>
      </c>
      <c r="I57" s="25" t="s">
        <v>146</v>
      </c>
      <c r="J57" s="25" t="s">
        <v>146</v>
      </c>
      <c r="K57" s="78"/>
      <c r="L57" s="35">
        <f t="shared" si="6"/>
        <v>506</v>
      </c>
      <c r="M57" s="32" t="s">
        <v>146</v>
      </c>
      <c r="N57" s="25" t="s">
        <v>146</v>
      </c>
      <c r="O57" s="25" t="s">
        <v>146</v>
      </c>
      <c r="P57" s="25" t="s">
        <v>146</v>
      </c>
      <c r="Q57" s="25">
        <v>527</v>
      </c>
      <c r="R57" s="78"/>
      <c r="S57" s="20">
        <f t="shared" si="7"/>
        <v>527</v>
      </c>
      <c r="T57" s="21">
        <f t="shared" si="8"/>
        <v>516.5</v>
      </c>
      <c r="U57" s="80">
        <f t="shared" si="9"/>
        <v>2</v>
      </c>
      <c r="V57" s="12"/>
      <c r="W57" s="12"/>
    </row>
    <row r="58" spans="1:23" s="11" customFormat="1" ht="10.5" customHeight="1">
      <c r="A58" s="57" t="s">
        <v>86</v>
      </c>
      <c r="B58" s="22" t="s">
        <v>119</v>
      </c>
      <c r="C58" s="23">
        <v>1259</v>
      </c>
      <c r="D58" s="49" t="s">
        <v>53</v>
      </c>
      <c r="E58" s="24">
        <v>452</v>
      </c>
      <c r="F58" s="25">
        <v>501</v>
      </c>
      <c r="G58" s="25" t="s">
        <v>146</v>
      </c>
      <c r="H58" s="25" t="s">
        <v>146</v>
      </c>
      <c r="I58" s="25" t="s">
        <v>146</v>
      </c>
      <c r="J58" s="61" t="s">
        <v>146</v>
      </c>
      <c r="K58" s="61">
        <v>514</v>
      </c>
      <c r="L58" s="35">
        <f t="shared" si="6"/>
        <v>489</v>
      </c>
      <c r="M58" s="32">
        <v>513</v>
      </c>
      <c r="N58" s="25">
        <v>538</v>
      </c>
      <c r="O58" s="25" t="s">
        <v>146</v>
      </c>
      <c r="P58" s="25" t="s">
        <v>146</v>
      </c>
      <c r="Q58" s="78"/>
      <c r="R58" s="78"/>
      <c r="S58" s="20">
        <f t="shared" si="7"/>
        <v>525.5</v>
      </c>
      <c r="T58" s="21">
        <f t="shared" si="8"/>
        <v>503.6</v>
      </c>
      <c r="U58" s="80">
        <f t="shared" si="9"/>
        <v>5</v>
      </c>
      <c r="V58" s="12"/>
      <c r="W58" s="12"/>
    </row>
    <row r="59" spans="1:23" s="11" customFormat="1" ht="10.5" customHeight="1">
      <c r="A59" s="57" t="s">
        <v>87</v>
      </c>
      <c r="B59" s="22" t="s">
        <v>123</v>
      </c>
      <c r="C59" s="23">
        <v>1285</v>
      </c>
      <c r="D59" s="49" t="s">
        <v>49</v>
      </c>
      <c r="E59" s="24" t="s">
        <v>146</v>
      </c>
      <c r="F59" s="25" t="s">
        <v>146</v>
      </c>
      <c r="G59" s="25">
        <v>470</v>
      </c>
      <c r="H59" s="25">
        <v>522</v>
      </c>
      <c r="I59" s="25">
        <v>491</v>
      </c>
      <c r="J59" s="78"/>
      <c r="K59" s="78"/>
      <c r="L59" s="35">
        <f t="shared" si="6"/>
        <v>494.3333333333333</v>
      </c>
      <c r="M59" s="32" t="s">
        <v>146</v>
      </c>
      <c r="N59" s="25" t="s">
        <v>146</v>
      </c>
      <c r="O59" s="25" t="s">
        <v>146</v>
      </c>
      <c r="P59" s="25">
        <v>508</v>
      </c>
      <c r="Q59" s="25">
        <v>516</v>
      </c>
      <c r="R59" s="25" t="s">
        <v>146</v>
      </c>
      <c r="S59" s="20">
        <f t="shared" si="7"/>
        <v>512</v>
      </c>
      <c r="T59" s="21">
        <f t="shared" si="8"/>
        <v>501.4</v>
      </c>
      <c r="U59" s="80">
        <f t="shared" si="9"/>
        <v>5</v>
      </c>
      <c r="V59" s="12"/>
      <c r="W59" s="12"/>
    </row>
    <row r="60" spans="1:23" s="11" customFormat="1" ht="10.5" customHeight="1">
      <c r="A60" s="57" t="s">
        <v>89</v>
      </c>
      <c r="B60" s="18" t="s">
        <v>154</v>
      </c>
      <c r="C60" s="19">
        <v>1146</v>
      </c>
      <c r="D60" s="49" t="s">
        <v>145</v>
      </c>
      <c r="E60" s="24" t="s">
        <v>146</v>
      </c>
      <c r="F60" s="25" t="s">
        <v>146</v>
      </c>
      <c r="G60" s="25" t="s">
        <v>146</v>
      </c>
      <c r="H60" s="25" t="s">
        <v>146</v>
      </c>
      <c r="I60" s="25" t="s">
        <v>146</v>
      </c>
      <c r="J60" s="25" t="s">
        <v>146</v>
      </c>
      <c r="K60" s="78"/>
      <c r="L60" s="35" t="e">
        <f t="shared" si="6"/>
        <v>#DIV/0!</v>
      </c>
      <c r="M60" s="32">
        <v>501</v>
      </c>
      <c r="N60" s="25" t="s">
        <v>146</v>
      </c>
      <c r="O60" s="25" t="s">
        <v>146</v>
      </c>
      <c r="P60" s="25" t="s">
        <v>146</v>
      </c>
      <c r="Q60" s="25" t="s">
        <v>146</v>
      </c>
      <c r="R60" s="78"/>
      <c r="S60" s="20">
        <f>AVERAGE(M60:R60)</f>
        <v>501</v>
      </c>
      <c r="T60" s="21">
        <f>AVERAGE(E60:K60,M60:R60)</f>
        <v>501</v>
      </c>
      <c r="U60" s="80">
        <f aca="true" t="shared" si="10" ref="U60:U65">COUNT(E60:K60,M60:R60)</f>
        <v>1</v>
      </c>
      <c r="V60" s="12"/>
      <c r="W60" s="12"/>
    </row>
    <row r="61" spans="1:23" s="11" customFormat="1" ht="10.5" customHeight="1">
      <c r="A61" s="57" t="s">
        <v>90</v>
      </c>
      <c r="B61" s="22" t="s">
        <v>133</v>
      </c>
      <c r="C61" s="23">
        <v>1971</v>
      </c>
      <c r="D61" s="49" t="s">
        <v>52</v>
      </c>
      <c r="E61" s="24">
        <v>503</v>
      </c>
      <c r="F61" s="25" t="s">
        <v>146</v>
      </c>
      <c r="G61" s="25" t="s">
        <v>146</v>
      </c>
      <c r="H61" s="25" t="s">
        <v>146</v>
      </c>
      <c r="I61" s="25" t="s">
        <v>146</v>
      </c>
      <c r="J61" s="25" t="s">
        <v>146</v>
      </c>
      <c r="K61" s="78"/>
      <c r="L61" s="35">
        <f t="shared" si="6"/>
        <v>503</v>
      </c>
      <c r="M61" s="32">
        <v>513</v>
      </c>
      <c r="N61" s="25" t="s">
        <v>146</v>
      </c>
      <c r="O61" s="25">
        <v>469</v>
      </c>
      <c r="P61" s="25" t="s">
        <v>146</v>
      </c>
      <c r="Q61" s="25"/>
      <c r="R61" s="78"/>
      <c r="S61" s="20">
        <f>AVERAGE(M61:R61)</f>
        <v>491</v>
      </c>
      <c r="T61" s="21">
        <f>AVERAGE(E61:K61,M61:R61)</f>
        <v>495</v>
      </c>
      <c r="U61" s="80">
        <f t="shared" si="10"/>
        <v>3</v>
      </c>
      <c r="V61" s="12"/>
      <c r="W61" s="12"/>
    </row>
    <row r="62" spans="1:23" s="11" customFormat="1" ht="10.5" customHeight="1">
      <c r="A62" s="57" t="s">
        <v>91</v>
      </c>
      <c r="B62" s="22" t="s">
        <v>132</v>
      </c>
      <c r="C62" s="23">
        <v>1543</v>
      </c>
      <c r="D62" s="49" t="s">
        <v>52</v>
      </c>
      <c r="E62" s="24" t="s">
        <v>146</v>
      </c>
      <c r="F62" s="25" t="s">
        <v>146</v>
      </c>
      <c r="G62" s="25" t="s">
        <v>146</v>
      </c>
      <c r="H62" s="25">
        <v>479</v>
      </c>
      <c r="I62" s="25" t="s">
        <v>146</v>
      </c>
      <c r="J62" s="25" t="s">
        <v>146</v>
      </c>
      <c r="K62" s="78"/>
      <c r="L62" s="35">
        <f t="shared" si="6"/>
        <v>479</v>
      </c>
      <c r="M62" s="32" t="s">
        <v>146</v>
      </c>
      <c r="N62" s="25" t="s">
        <v>146</v>
      </c>
      <c r="O62" s="25" t="s">
        <v>146</v>
      </c>
      <c r="P62" s="25">
        <v>481</v>
      </c>
      <c r="Q62" s="25">
        <v>518</v>
      </c>
      <c r="R62" s="78"/>
      <c r="S62" s="20">
        <f>AVERAGE(M62:R62)</f>
        <v>499.5</v>
      </c>
      <c r="T62" s="21">
        <f>AVERAGE(E62:K62,M62:R62)</f>
        <v>492.6666666666667</v>
      </c>
      <c r="U62" s="80">
        <f t="shared" si="10"/>
        <v>3</v>
      </c>
      <c r="V62" s="12"/>
      <c r="W62" s="12"/>
    </row>
    <row r="63" spans="1:23" s="11" customFormat="1" ht="10.5" customHeight="1">
      <c r="A63" s="57" t="s">
        <v>92</v>
      </c>
      <c r="B63" s="22" t="s">
        <v>177</v>
      </c>
      <c r="C63" s="23">
        <v>2010</v>
      </c>
      <c r="D63" s="49" t="s">
        <v>164</v>
      </c>
      <c r="E63" s="24" t="s">
        <v>146</v>
      </c>
      <c r="F63" s="25" t="s">
        <v>146</v>
      </c>
      <c r="G63" s="25">
        <v>486</v>
      </c>
      <c r="H63" s="25">
        <v>506</v>
      </c>
      <c r="I63" s="25">
        <v>518</v>
      </c>
      <c r="J63" s="78"/>
      <c r="K63" s="78"/>
      <c r="L63" s="35">
        <f t="shared" si="6"/>
        <v>503.3333333333333</v>
      </c>
      <c r="M63" s="32" t="s">
        <v>146</v>
      </c>
      <c r="N63" s="25" t="s">
        <v>146</v>
      </c>
      <c r="O63" s="25" t="s">
        <v>146</v>
      </c>
      <c r="P63" s="25" t="s">
        <v>146</v>
      </c>
      <c r="Q63" s="25">
        <v>487</v>
      </c>
      <c r="R63" s="25">
        <v>464</v>
      </c>
      <c r="S63" s="20">
        <f>AVERAGE(M63:R63)</f>
        <v>475.5</v>
      </c>
      <c r="T63" s="21">
        <f>AVERAGE(E63:K63,M63:R63)</f>
        <v>492.2</v>
      </c>
      <c r="U63" s="80">
        <f t="shared" si="10"/>
        <v>5</v>
      </c>
      <c r="V63" s="12"/>
      <c r="W63" s="12"/>
    </row>
    <row r="64" spans="1:23" s="11" customFormat="1" ht="10.5" customHeight="1">
      <c r="A64" s="57" t="s">
        <v>93</v>
      </c>
      <c r="B64" s="22" t="s">
        <v>189</v>
      </c>
      <c r="C64" s="23"/>
      <c r="D64" s="49" t="s">
        <v>165</v>
      </c>
      <c r="E64" s="24" t="s">
        <v>146</v>
      </c>
      <c r="F64" s="25" t="s">
        <v>146</v>
      </c>
      <c r="G64" s="25" t="s">
        <v>146</v>
      </c>
      <c r="H64" s="25" t="s">
        <v>146</v>
      </c>
      <c r="I64" s="25">
        <v>490</v>
      </c>
      <c r="J64" s="78"/>
      <c r="K64" s="78"/>
      <c r="L64" s="35">
        <f t="shared" si="6"/>
        <v>490</v>
      </c>
      <c r="M64" s="32" t="s">
        <v>146</v>
      </c>
      <c r="N64" s="25" t="s">
        <v>146</v>
      </c>
      <c r="O64" s="25" t="s">
        <v>146</v>
      </c>
      <c r="P64" s="25" t="s">
        <v>146</v>
      </c>
      <c r="Q64" s="25" t="s">
        <v>146</v>
      </c>
      <c r="R64" s="25" t="s">
        <v>146</v>
      </c>
      <c r="S64" s="20" t="e">
        <f t="shared" si="7"/>
        <v>#DIV/0!</v>
      </c>
      <c r="T64" s="21">
        <f t="shared" si="8"/>
        <v>490</v>
      </c>
      <c r="U64" s="80">
        <f t="shared" si="10"/>
        <v>1</v>
      </c>
      <c r="V64" s="12"/>
      <c r="W64" s="12"/>
    </row>
    <row r="65" spans="1:23" s="11" customFormat="1" ht="10.5" customHeight="1">
      <c r="A65" s="57" t="s">
        <v>94</v>
      </c>
      <c r="B65" s="22" t="s">
        <v>42</v>
      </c>
      <c r="C65" s="23">
        <v>1215</v>
      </c>
      <c r="D65" s="49" t="s">
        <v>41</v>
      </c>
      <c r="E65" s="24" t="s">
        <v>146</v>
      </c>
      <c r="F65" s="25">
        <v>475</v>
      </c>
      <c r="G65" s="25" t="s">
        <v>146</v>
      </c>
      <c r="H65" s="25" t="s">
        <v>146</v>
      </c>
      <c r="I65" s="25" t="s">
        <v>146</v>
      </c>
      <c r="J65" s="78"/>
      <c r="K65" s="78"/>
      <c r="L65" s="35">
        <f t="shared" si="6"/>
        <v>475</v>
      </c>
      <c r="M65" s="32">
        <v>460</v>
      </c>
      <c r="N65" s="25" t="s">
        <v>146</v>
      </c>
      <c r="O65" s="25" t="s">
        <v>146</v>
      </c>
      <c r="P65" s="25">
        <v>553</v>
      </c>
      <c r="Q65" s="25">
        <v>486</v>
      </c>
      <c r="R65" s="25">
        <v>471</v>
      </c>
      <c r="S65" s="20">
        <f aca="true" t="shared" si="11" ref="S65:S70">AVERAGE(M65:R65)</f>
        <v>492.5</v>
      </c>
      <c r="T65" s="21">
        <f aca="true" t="shared" si="12" ref="T65:T70">AVERAGE(E65:K65,M65:R65)</f>
        <v>489</v>
      </c>
      <c r="U65" s="80">
        <f t="shared" si="10"/>
        <v>5</v>
      </c>
      <c r="V65" s="12"/>
      <c r="W65" s="12"/>
    </row>
    <row r="66" spans="1:23" s="11" customFormat="1" ht="10.5" customHeight="1">
      <c r="A66" s="57" t="s">
        <v>96</v>
      </c>
      <c r="B66" s="18" t="s">
        <v>195</v>
      </c>
      <c r="C66" s="19">
        <v>1586</v>
      </c>
      <c r="D66" s="49" t="s">
        <v>49</v>
      </c>
      <c r="E66" s="24" t="s">
        <v>146</v>
      </c>
      <c r="F66" s="25" t="s">
        <v>146</v>
      </c>
      <c r="G66" s="25" t="s">
        <v>146</v>
      </c>
      <c r="H66" s="25">
        <v>506</v>
      </c>
      <c r="I66" s="25" t="s">
        <v>146</v>
      </c>
      <c r="J66" s="78"/>
      <c r="K66" s="78"/>
      <c r="L66" s="35">
        <f t="shared" si="6"/>
        <v>506</v>
      </c>
      <c r="M66" s="32" t="s">
        <v>146</v>
      </c>
      <c r="N66" s="25" t="s">
        <v>146</v>
      </c>
      <c r="O66" s="25" t="s">
        <v>146</v>
      </c>
      <c r="P66" s="25" t="s">
        <v>146</v>
      </c>
      <c r="Q66" s="25" t="s">
        <v>146</v>
      </c>
      <c r="R66" s="25">
        <v>472</v>
      </c>
      <c r="S66" s="20">
        <f t="shared" si="11"/>
        <v>472</v>
      </c>
      <c r="T66" s="21">
        <f t="shared" si="12"/>
        <v>489</v>
      </c>
      <c r="U66" s="80">
        <f>COUNT(E66:K66,M66:R66)</f>
        <v>2</v>
      </c>
      <c r="V66" s="12"/>
      <c r="W66" s="12"/>
    </row>
    <row r="67" spans="1:23" s="11" customFormat="1" ht="10.5" customHeight="1">
      <c r="A67" s="57" t="s">
        <v>97</v>
      </c>
      <c r="B67" s="22" t="s">
        <v>144</v>
      </c>
      <c r="C67" s="23">
        <v>1915</v>
      </c>
      <c r="D67" s="49" t="s">
        <v>49</v>
      </c>
      <c r="E67" s="24" t="s">
        <v>146</v>
      </c>
      <c r="F67" s="25" t="s">
        <v>146</v>
      </c>
      <c r="G67" s="25">
        <v>468</v>
      </c>
      <c r="H67" s="25" t="s">
        <v>146</v>
      </c>
      <c r="I67" s="25" t="s">
        <v>146</v>
      </c>
      <c r="J67" s="78"/>
      <c r="K67" s="78"/>
      <c r="L67" s="35">
        <f t="shared" si="6"/>
        <v>468</v>
      </c>
      <c r="M67" s="32" t="s">
        <v>146</v>
      </c>
      <c r="N67" s="25">
        <v>509</v>
      </c>
      <c r="O67" s="25" t="s">
        <v>146</v>
      </c>
      <c r="P67" s="25" t="s">
        <v>146</v>
      </c>
      <c r="Q67" s="25" t="s">
        <v>146</v>
      </c>
      <c r="R67" s="25" t="s">
        <v>146</v>
      </c>
      <c r="S67" s="20">
        <f t="shared" si="11"/>
        <v>509</v>
      </c>
      <c r="T67" s="21">
        <f t="shared" si="12"/>
        <v>488.5</v>
      </c>
      <c r="U67" s="80">
        <f>COUNT(E67:K67,M67:R67)</f>
        <v>2</v>
      </c>
      <c r="V67" s="12"/>
      <c r="W67" s="12"/>
    </row>
    <row r="68" spans="1:23" s="11" customFormat="1" ht="10.5" customHeight="1">
      <c r="A68" s="57" t="s">
        <v>98</v>
      </c>
      <c r="B68" s="22" t="s">
        <v>172</v>
      </c>
      <c r="C68" s="23">
        <v>1554</v>
      </c>
      <c r="D68" s="49" t="s">
        <v>165</v>
      </c>
      <c r="E68" s="24" t="s">
        <v>146</v>
      </c>
      <c r="F68" s="25" t="s">
        <v>146</v>
      </c>
      <c r="G68" s="25">
        <v>487</v>
      </c>
      <c r="H68" s="25" t="s">
        <v>146</v>
      </c>
      <c r="I68" s="25" t="s">
        <v>146</v>
      </c>
      <c r="J68" s="78"/>
      <c r="K68" s="78"/>
      <c r="L68" s="35">
        <f t="shared" si="6"/>
        <v>487</v>
      </c>
      <c r="M68" s="32">
        <v>498</v>
      </c>
      <c r="N68" s="25">
        <v>478</v>
      </c>
      <c r="O68" s="25" t="s">
        <v>146</v>
      </c>
      <c r="P68" s="25" t="s">
        <v>146</v>
      </c>
      <c r="Q68" s="25" t="s">
        <v>146</v>
      </c>
      <c r="R68" s="25" t="s">
        <v>146</v>
      </c>
      <c r="S68" s="20">
        <f t="shared" si="11"/>
        <v>488</v>
      </c>
      <c r="T68" s="21">
        <f t="shared" si="12"/>
        <v>487.6666666666667</v>
      </c>
      <c r="U68" s="80">
        <f>COUNT(E68:K68,M68:R68)</f>
        <v>3</v>
      </c>
      <c r="V68" s="12"/>
      <c r="W68" s="12"/>
    </row>
    <row r="69" spans="1:23" s="11" customFormat="1" ht="10.5" customHeight="1">
      <c r="A69" s="57" t="s">
        <v>99</v>
      </c>
      <c r="B69" s="22" t="s">
        <v>174</v>
      </c>
      <c r="C69" s="23">
        <v>1691</v>
      </c>
      <c r="D69" s="49" t="s">
        <v>165</v>
      </c>
      <c r="E69" s="24" t="s">
        <v>146</v>
      </c>
      <c r="F69" s="25" t="s">
        <v>146</v>
      </c>
      <c r="G69" s="25">
        <v>493</v>
      </c>
      <c r="H69" s="25" t="s">
        <v>146</v>
      </c>
      <c r="I69" s="25">
        <v>491</v>
      </c>
      <c r="J69" s="78"/>
      <c r="K69" s="78"/>
      <c r="L69" s="35">
        <f t="shared" si="6"/>
        <v>492</v>
      </c>
      <c r="M69" s="32">
        <v>455</v>
      </c>
      <c r="N69" s="25" t="s">
        <v>146</v>
      </c>
      <c r="O69" s="25" t="s">
        <v>146</v>
      </c>
      <c r="P69" s="25">
        <v>481</v>
      </c>
      <c r="Q69" s="25" t="s">
        <v>146</v>
      </c>
      <c r="R69" s="25">
        <v>504</v>
      </c>
      <c r="S69" s="20">
        <f t="shared" si="11"/>
        <v>480</v>
      </c>
      <c r="T69" s="21">
        <f t="shared" si="12"/>
        <v>484.8</v>
      </c>
      <c r="U69" s="80">
        <f>COUNT(E69:K69,M69:R69)</f>
        <v>5</v>
      </c>
      <c r="V69" s="12"/>
      <c r="W69" s="12"/>
    </row>
    <row r="70" spans="1:23" s="11" customFormat="1" ht="10.5" customHeight="1">
      <c r="A70" s="57" t="s">
        <v>100</v>
      </c>
      <c r="B70" s="22" t="s">
        <v>190</v>
      </c>
      <c r="C70" s="23">
        <v>1749</v>
      </c>
      <c r="D70" s="49" t="s">
        <v>165</v>
      </c>
      <c r="E70" s="24" t="s">
        <v>146</v>
      </c>
      <c r="F70" s="25" t="s">
        <v>146</v>
      </c>
      <c r="G70" s="25" t="s">
        <v>146</v>
      </c>
      <c r="H70" s="25" t="s">
        <v>146</v>
      </c>
      <c r="I70" s="25" t="s">
        <v>146</v>
      </c>
      <c r="J70" s="78"/>
      <c r="K70" s="78"/>
      <c r="L70" s="35" t="e">
        <f t="shared" si="6"/>
        <v>#DIV/0!</v>
      </c>
      <c r="M70" s="32" t="s">
        <v>146</v>
      </c>
      <c r="N70" s="25">
        <v>486</v>
      </c>
      <c r="O70" s="25" t="s">
        <v>146</v>
      </c>
      <c r="P70" s="25">
        <v>511</v>
      </c>
      <c r="Q70" s="25" t="s">
        <v>146</v>
      </c>
      <c r="R70" s="25">
        <v>457</v>
      </c>
      <c r="S70" s="20">
        <f t="shared" si="11"/>
        <v>484.6666666666667</v>
      </c>
      <c r="T70" s="21">
        <f t="shared" si="12"/>
        <v>484.6666666666667</v>
      </c>
      <c r="U70" s="80">
        <f>COUNT(E70:K70,M70:R70)</f>
        <v>3</v>
      </c>
      <c r="V70" s="12"/>
      <c r="W70" s="12"/>
    </row>
    <row r="71" spans="1:23" s="11" customFormat="1" ht="10.5" customHeight="1">
      <c r="A71" s="57" t="s">
        <v>102</v>
      </c>
      <c r="B71" s="22" t="s">
        <v>196</v>
      </c>
      <c r="C71" s="23">
        <v>1468</v>
      </c>
      <c r="D71" s="52" t="s">
        <v>163</v>
      </c>
      <c r="E71" s="24"/>
      <c r="F71" s="25" t="s">
        <v>146</v>
      </c>
      <c r="G71" s="25" t="s">
        <v>146</v>
      </c>
      <c r="H71" s="25" t="s">
        <v>146</v>
      </c>
      <c r="I71" s="25" t="s">
        <v>146</v>
      </c>
      <c r="J71" s="78"/>
      <c r="K71" s="78"/>
      <c r="L71" s="35" t="e">
        <f aca="true" t="shared" si="13" ref="L71:L78">AVERAGE(E71:K71)</f>
        <v>#DIV/0!</v>
      </c>
      <c r="M71" s="32" t="s">
        <v>146</v>
      </c>
      <c r="N71" s="25" t="s">
        <v>146</v>
      </c>
      <c r="O71" s="25" t="s">
        <v>146</v>
      </c>
      <c r="P71" s="25">
        <v>474</v>
      </c>
      <c r="Q71" s="25" t="s">
        <v>146</v>
      </c>
      <c r="R71" s="25" t="s">
        <v>146</v>
      </c>
      <c r="S71" s="20">
        <f aca="true" t="shared" si="14" ref="S71:S79">AVERAGE(M71:R71)</f>
        <v>474</v>
      </c>
      <c r="T71" s="21">
        <f aca="true" t="shared" si="15" ref="T71:T79">AVERAGE(E71:K71,M71:R71)</f>
        <v>474</v>
      </c>
      <c r="U71" s="80">
        <f aca="true" t="shared" si="16" ref="U71:U77">COUNT(E71:K71,M71:R71)</f>
        <v>1</v>
      </c>
      <c r="V71" s="12"/>
      <c r="W71" s="12"/>
    </row>
    <row r="72" spans="1:23" s="11" customFormat="1" ht="10.5" customHeight="1">
      <c r="A72" s="57" t="s">
        <v>103</v>
      </c>
      <c r="B72" s="22" t="s">
        <v>171</v>
      </c>
      <c r="C72" s="23">
        <v>1815</v>
      </c>
      <c r="D72" s="52" t="s">
        <v>163</v>
      </c>
      <c r="E72" s="24"/>
      <c r="F72" s="25" t="s">
        <v>146</v>
      </c>
      <c r="G72" s="25" t="s">
        <v>146</v>
      </c>
      <c r="H72" s="25" t="s">
        <v>146</v>
      </c>
      <c r="I72" s="25" t="s">
        <v>146</v>
      </c>
      <c r="J72" s="78"/>
      <c r="K72" s="78"/>
      <c r="L72" s="35" t="e">
        <f t="shared" si="13"/>
        <v>#DIV/0!</v>
      </c>
      <c r="M72" s="32" t="s">
        <v>146</v>
      </c>
      <c r="N72" s="25">
        <v>473</v>
      </c>
      <c r="O72" s="25" t="s">
        <v>146</v>
      </c>
      <c r="P72" s="25" t="s">
        <v>146</v>
      </c>
      <c r="Q72" s="25" t="s">
        <v>146</v>
      </c>
      <c r="R72" s="25" t="s">
        <v>146</v>
      </c>
      <c r="S72" s="20">
        <f t="shared" si="14"/>
        <v>473</v>
      </c>
      <c r="T72" s="21">
        <f t="shared" si="15"/>
        <v>473</v>
      </c>
      <c r="U72" s="80">
        <f t="shared" si="16"/>
        <v>1</v>
      </c>
      <c r="V72" s="12"/>
      <c r="W72" s="12"/>
    </row>
    <row r="73" spans="1:23" s="11" customFormat="1" ht="10.5" customHeight="1">
      <c r="A73" s="57" t="s">
        <v>104</v>
      </c>
      <c r="B73" s="18" t="s">
        <v>168</v>
      </c>
      <c r="C73" s="19">
        <v>1312</v>
      </c>
      <c r="D73" s="49" t="s">
        <v>51</v>
      </c>
      <c r="E73" s="24">
        <v>478</v>
      </c>
      <c r="F73" s="25" t="s">
        <v>146</v>
      </c>
      <c r="G73" s="25" t="s">
        <v>146</v>
      </c>
      <c r="H73" s="25">
        <v>471</v>
      </c>
      <c r="I73" s="25">
        <v>469</v>
      </c>
      <c r="J73" s="78"/>
      <c r="K73" s="78"/>
      <c r="L73" s="35">
        <f t="shared" si="13"/>
        <v>472.6666666666667</v>
      </c>
      <c r="M73" s="32" t="s">
        <v>146</v>
      </c>
      <c r="N73" s="25" t="s">
        <v>146</v>
      </c>
      <c r="O73" s="25" t="s">
        <v>146</v>
      </c>
      <c r="P73" s="25" t="s">
        <v>146</v>
      </c>
      <c r="Q73" s="25" t="s">
        <v>146</v>
      </c>
      <c r="R73" s="25" t="s">
        <v>146</v>
      </c>
      <c r="S73" s="20" t="e">
        <f t="shared" si="14"/>
        <v>#DIV/0!</v>
      </c>
      <c r="T73" s="21">
        <f t="shared" si="15"/>
        <v>472.6666666666667</v>
      </c>
      <c r="U73" s="80">
        <f t="shared" si="16"/>
        <v>3</v>
      </c>
      <c r="V73" s="12"/>
      <c r="W73" s="12"/>
    </row>
    <row r="74" spans="1:23" s="11" customFormat="1" ht="10.5" customHeight="1">
      <c r="A74" s="57" t="s">
        <v>105</v>
      </c>
      <c r="B74" s="18" t="s">
        <v>167</v>
      </c>
      <c r="C74" s="19">
        <v>1507</v>
      </c>
      <c r="D74" s="49" t="s">
        <v>49</v>
      </c>
      <c r="E74" s="24">
        <v>439</v>
      </c>
      <c r="F74" s="25">
        <v>486</v>
      </c>
      <c r="G74" s="25" t="s">
        <v>146</v>
      </c>
      <c r="H74" s="25">
        <v>505</v>
      </c>
      <c r="I74" s="25" t="s">
        <v>146</v>
      </c>
      <c r="J74" s="78"/>
      <c r="K74" s="78"/>
      <c r="L74" s="35">
        <f t="shared" si="13"/>
        <v>476.6666666666667</v>
      </c>
      <c r="M74" s="32">
        <v>457</v>
      </c>
      <c r="N74" s="25" t="s">
        <v>146</v>
      </c>
      <c r="O74" s="25">
        <v>463</v>
      </c>
      <c r="P74" s="25" t="s">
        <v>146</v>
      </c>
      <c r="Q74" s="25" t="s">
        <v>146</v>
      </c>
      <c r="R74" s="25" t="s">
        <v>146</v>
      </c>
      <c r="S74" s="20">
        <f t="shared" si="14"/>
        <v>460</v>
      </c>
      <c r="T74" s="21">
        <f t="shared" si="15"/>
        <v>470</v>
      </c>
      <c r="U74" s="80">
        <f t="shared" si="16"/>
        <v>5</v>
      </c>
      <c r="V74" s="12"/>
      <c r="W74" s="12"/>
    </row>
    <row r="75" spans="1:23" s="11" customFormat="1" ht="10.5" customHeight="1">
      <c r="A75" s="57" t="s">
        <v>106</v>
      </c>
      <c r="B75" s="22" t="s">
        <v>176</v>
      </c>
      <c r="C75" s="23">
        <v>1159</v>
      </c>
      <c r="D75" s="49" t="s">
        <v>164</v>
      </c>
      <c r="E75" s="24">
        <v>507</v>
      </c>
      <c r="F75" s="25">
        <v>492</v>
      </c>
      <c r="G75" s="25">
        <v>471</v>
      </c>
      <c r="H75" s="25" t="s">
        <v>146</v>
      </c>
      <c r="I75" s="25" t="s">
        <v>146</v>
      </c>
      <c r="J75" s="78"/>
      <c r="K75" s="78"/>
      <c r="L75" s="35">
        <f t="shared" si="13"/>
        <v>490</v>
      </c>
      <c r="M75" s="32" t="s">
        <v>146</v>
      </c>
      <c r="N75" s="25">
        <v>442</v>
      </c>
      <c r="O75" s="25">
        <v>435</v>
      </c>
      <c r="P75" s="25" t="s">
        <v>146</v>
      </c>
      <c r="Q75" s="25" t="s">
        <v>146</v>
      </c>
      <c r="R75" s="25" t="s">
        <v>146</v>
      </c>
      <c r="S75" s="20">
        <f t="shared" si="14"/>
        <v>438.5</v>
      </c>
      <c r="T75" s="21">
        <f t="shared" si="15"/>
        <v>469.4</v>
      </c>
      <c r="U75" s="80">
        <f t="shared" si="16"/>
        <v>5</v>
      </c>
      <c r="V75" s="12"/>
      <c r="W75" s="12"/>
    </row>
    <row r="76" spans="1:23" s="11" customFormat="1" ht="10.5" customHeight="1">
      <c r="A76" s="57" t="s">
        <v>107</v>
      </c>
      <c r="B76" s="22" t="s">
        <v>183</v>
      </c>
      <c r="C76" s="23">
        <v>1155</v>
      </c>
      <c r="D76" s="49" t="s">
        <v>164</v>
      </c>
      <c r="E76" s="24">
        <v>470</v>
      </c>
      <c r="F76" s="25" t="s">
        <v>146</v>
      </c>
      <c r="G76" s="25" t="s">
        <v>146</v>
      </c>
      <c r="H76" s="25" t="s">
        <v>146</v>
      </c>
      <c r="I76" s="25">
        <v>528</v>
      </c>
      <c r="J76" s="78"/>
      <c r="K76" s="78"/>
      <c r="L76" s="35">
        <f t="shared" si="13"/>
        <v>499</v>
      </c>
      <c r="M76" s="32">
        <v>458</v>
      </c>
      <c r="N76" s="25" t="s">
        <v>146</v>
      </c>
      <c r="O76" s="25">
        <v>460</v>
      </c>
      <c r="P76" s="25">
        <v>427</v>
      </c>
      <c r="Q76" s="25" t="s">
        <v>146</v>
      </c>
      <c r="R76" s="25" t="s">
        <v>146</v>
      </c>
      <c r="S76" s="20">
        <f t="shared" si="14"/>
        <v>448.3333333333333</v>
      </c>
      <c r="T76" s="21">
        <f t="shared" si="15"/>
        <v>468.6</v>
      </c>
      <c r="U76" s="80">
        <f t="shared" si="16"/>
        <v>5</v>
      </c>
      <c r="V76" s="12"/>
      <c r="W76" s="12"/>
    </row>
    <row r="77" spans="1:23" s="11" customFormat="1" ht="10.5" customHeight="1">
      <c r="A77" s="57" t="s">
        <v>108</v>
      </c>
      <c r="B77" s="22" t="s">
        <v>150</v>
      </c>
      <c r="C77" s="23">
        <v>1255</v>
      </c>
      <c r="D77" s="49" t="s">
        <v>53</v>
      </c>
      <c r="E77" s="24" t="s">
        <v>146</v>
      </c>
      <c r="F77" s="25" t="s">
        <v>146</v>
      </c>
      <c r="G77" s="25" t="s">
        <v>146</v>
      </c>
      <c r="H77" s="25" t="s">
        <v>146</v>
      </c>
      <c r="I77" s="25" t="s">
        <v>146</v>
      </c>
      <c r="J77" s="61" t="s">
        <v>146</v>
      </c>
      <c r="K77" s="61" t="s">
        <v>146</v>
      </c>
      <c r="L77" s="35" t="e">
        <f t="shared" si="13"/>
        <v>#DIV/0!</v>
      </c>
      <c r="M77" s="32">
        <v>457</v>
      </c>
      <c r="N77" s="25" t="s">
        <v>146</v>
      </c>
      <c r="O77" s="25" t="s">
        <v>146</v>
      </c>
      <c r="P77" s="25">
        <v>480</v>
      </c>
      <c r="Q77" s="78"/>
      <c r="R77" s="78"/>
      <c r="S77" s="20">
        <f t="shared" si="14"/>
        <v>468.5</v>
      </c>
      <c r="T77" s="21">
        <f t="shared" si="15"/>
        <v>468.5</v>
      </c>
      <c r="U77" s="80">
        <f t="shared" si="16"/>
        <v>2</v>
      </c>
      <c r="V77" s="12"/>
      <c r="W77" s="12"/>
    </row>
    <row r="78" spans="1:23" s="11" customFormat="1" ht="10.5" customHeight="1">
      <c r="A78" s="57" t="s">
        <v>109</v>
      </c>
      <c r="B78" s="22" t="s">
        <v>192</v>
      </c>
      <c r="C78" s="23">
        <v>1814</v>
      </c>
      <c r="D78" s="52" t="s">
        <v>163</v>
      </c>
      <c r="E78" s="24"/>
      <c r="F78" s="25" t="s">
        <v>146</v>
      </c>
      <c r="G78" s="25" t="s">
        <v>146</v>
      </c>
      <c r="H78" s="25">
        <v>486</v>
      </c>
      <c r="I78" s="25">
        <v>484</v>
      </c>
      <c r="J78" s="78"/>
      <c r="K78" s="78"/>
      <c r="L78" s="35">
        <f t="shared" si="13"/>
        <v>485</v>
      </c>
      <c r="M78" s="32" t="s">
        <v>146</v>
      </c>
      <c r="N78" s="25">
        <v>443</v>
      </c>
      <c r="O78" s="25" t="s">
        <v>146</v>
      </c>
      <c r="P78" s="25" t="s">
        <v>146</v>
      </c>
      <c r="Q78" s="25" t="s">
        <v>146</v>
      </c>
      <c r="R78" s="25">
        <v>455</v>
      </c>
      <c r="S78" s="20">
        <f t="shared" si="14"/>
        <v>449</v>
      </c>
      <c r="T78" s="21">
        <f t="shared" si="15"/>
        <v>467</v>
      </c>
      <c r="U78" s="80">
        <f aca="true" t="shared" si="17" ref="U78:U86">COUNT(E78:K78,M78:R78)</f>
        <v>4</v>
      </c>
      <c r="V78" s="12"/>
      <c r="W78" s="12"/>
    </row>
    <row r="79" spans="1:23" s="11" customFormat="1" ht="10.5" customHeight="1">
      <c r="A79" s="57" t="s">
        <v>110</v>
      </c>
      <c r="B79" s="18" t="s">
        <v>122</v>
      </c>
      <c r="C79" s="19">
        <v>1832</v>
      </c>
      <c r="D79" s="49" t="s">
        <v>49</v>
      </c>
      <c r="E79" s="24" t="s">
        <v>146</v>
      </c>
      <c r="F79" s="25" t="s">
        <v>146</v>
      </c>
      <c r="G79" s="25" t="s">
        <v>146</v>
      </c>
      <c r="H79" s="25" t="s">
        <v>146</v>
      </c>
      <c r="I79" s="25" t="s">
        <v>146</v>
      </c>
      <c r="J79" s="78"/>
      <c r="K79" s="78"/>
      <c r="L79" s="35" t="e">
        <f aca="true" t="shared" si="18" ref="L79:L85">AVERAGE(E79:K79)</f>
        <v>#DIV/0!</v>
      </c>
      <c r="M79" s="32" t="s">
        <v>146</v>
      </c>
      <c r="N79" s="25">
        <v>466</v>
      </c>
      <c r="O79" s="25" t="s">
        <v>146</v>
      </c>
      <c r="P79" s="25" t="s">
        <v>146</v>
      </c>
      <c r="Q79" s="25" t="s">
        <v>146</v>
      </c>
      <c r="R79" s="25" t="s">
        <v>146</v>
      </c>
      <c r="S79" s="20">
        <f t="shared" si="14"/>
        <v>466</v>
      </c>
      <c r="T79" s="21">
        <f t="shared" si="15"/>
        <v>466</v>
      </c>
      <c r="U79" s="80">
        <f t="shared" si="17"/>
        <v>1</v>
      </c>
      <c r="V79" s="12"/>
      <c r="W79" s="12"/>
    </row>
    <row r="80" spans="1:23" s="11" customFormat="1" ht="10.5" customHeight="1">
      <c r="A80" s="57" t="s">
        <v>112</v>
      </c>
      <c r="B80" s="18" t="s">
        <v>136</v>
      </c>
      <c r="C80" s="19">
        <v>1669</v>
      </c>
      <c r="D80" s="49" t="s">
        <v>51</v>
      </c>
      <c r="E80" s="24" t="s">
        <v>146</v>
      </c>
      <c r="F80" s="25" t="s">
        <v>146</v>
      </c>
      <c r="G80" s="25" t="s">
        <v>146</v>
      </c>
      <c r="H80" s="25" t="s">
        <v>146</v>
      </c>
      <c r="I80" s="25" t="s">
        <v>146</v>
      </c>
      <c r="J80" s="78"/>
      <c r="K80" s="78"/>
      <c r="L80" s="35" t="e">
        <f t="shared" si="18"/>
        <v>#DIV/0!</v>
      </c>
      <c r="M80" s="32">
        <v>400</v>
      </c>
      <c r="N80" s="25" t="s">
        <v>146</v>
      </c>
      <c r="O80" s="25">
        <v>471</v>
      </c>
      <c r="P80" s="25" t="s">
        <v>146</v>
      </c>
      <c r="Q80" s="25" t="s">
        <v>146</v>
      </c>
      <c r="R80" s="25">
        <v>513</v>
      </c>
      <c r="S80" s="20">
        <f aca="true" t="shared" si="19" ref="S80:S86">AVERAGE(M80:R80)</f>
        <v>461.3333333333333</v>
      </c>
      <c r="T80" s="21">
        <f aca="true" t="shared" si="20" ref="T80:T86">AVERAGE(E80:K80,M80:R80)</f>
        <v>461.3333333333333</v>
      </c>
      <c r="U80" s="80">
        <f t="shared" si="17"/>
        <v>3</v>
      </c>
      <c r="V80" s="12"/>
      <c r="W80" s="12"/>
    </row>
    <row r="81" spans="1:23" s="11" customFormat="1" ht="10.5" customHeight="1">
      <c r="A81" s="57" t="s">
        <v>113</v>
      </c>
      <c r="B81" s="18" t="s">
        <v>126</v>
      </c>
      <c r="C81" s="19">
        <v>1237</v>
      </c>
      <c r="D81" s="49" t="s">
        <v>51</v>
      </c>
      <c r="E81" s="24" t="s">
        <v>146</v>
      </c>
      <c r="F81" s="25">
        <v>454</v>
      </c>
      <c r="G81" s="25">
        <v>448</v>
      </c>
      <c r="H81" s="25">
        <v>476</v>
      </c>
      <c r="I81" s="25" t="s">
        <v>146</v>
      </c>
      <c r="J81" s="78"/>
      <c r="K81" s="78"/>
      <c r="L81" s="35">
        <f t="shared" si="18"/>
        <v>459.3333333333333</v>
      </c>
      <c r="M81" s="32" t="s">
        <v>146</v>
      </c>
      <c r="N81" s="25" t="s">
        <v>146</v>
      </c>
      <c r="O81" s="25" t="s">
        <v>146</v>
      </c>
      <c r="P81" s="25" t="s">
        <v>146</v>
      </c>
      <c r="Q81" s="25" t="s">
        <v>146</v>
      </c>
      <c r="R81" s="25" t="s">
        <v>146</v>
      </c>
      <c r="S81" s="20" t="e">
        <f t="shared" si="19"/>
        <v>#DIV/0!</v>
      </c>
      <c r="T81" s="21">
        <f t="shared" si="20"/>
        <v>459.3333333333333</v>
      </c>
      <c r="U81" s="80">
        <f t="shared" si="17"/>
        <v>3</v>
      </c>
      <c r="V81" s="12"/>
      <c r="W81" s="12"/>
    </row>
    <row r="82" spans="1:23" s="11" customFormat="1" ht="10.5" customHeight="1">
      <c r="A82" s="57" t="s">
        <v>114</v>
      </c>
      <c r="B82" s="22" t="s">
        <v>45</v>
      </c>
      <c r="C82" s="23">
        <v>1210</v>
      </c>
      <c r="D82" s="49" t="s">
        <v>41</v>
      </c>
      <c r="E82" s="24" t="s">
        <v>146</v>
      </c>
      <c r="F82" s="25" t="s">
        <v>146</v>
      </c>
      <c r="G82" s="25" t="s">
        <v>146</v>
      </c>
      <c r="H82" s="25">
        <v>450</v>
      </c>
      <c r="I82" s="25" t="s">
        <v>146</v>
      </c>
      <c r="J82" s="78"/>
      <c r="K82" s="78"/>
      <c r="L82" s="35">
        <f t="shared" si="18"/>
        <v>450</v>
      </c>
      <c r="M82" s="32" t="s">
        <v>146</v>
      </c>
      <c r="N82" s="25" t="s">
        <v>146</v>
      </c>
      <c r="O82" s="25" t="s">
        <v>146</v>
      </c>
      <c r="P82" s="25" t="s">
        <v>146</v>
      </c>
      <c r="Q82" s="25" t="s">
        <v>146</v>
      </c>
      <c r="R82" s="25" t="s">
        <v>146</v>
      </c>
      <c r="S82" s="20" t="e">
        <f t="shared" si="19"/>
        <v>#DIV/0!</v>
      </c>
      <c r="T82" s="21">
        <f t="shared" si="20"/>
        <v>450</v>
      </c>
      <c r="U82" s="80">
        <f t="shared" si="17"/>
        <v>1</v>
      </c>
      <c r="V82" s="12"/>
      <c r="W82" s="12"/>
    </row>
    <row r="83" spans="1:23" s="11" customFormat="1" ht="10.5" customHeight="1">
      <c r="A83" s="57" t="s">
        <v>115</v>
      </c>
      <c r="B83" s="22" t="s">
        <v>48</v>
      </c>
      <c r="C83" s="23">
        <v>1794</v>
      </c>
      <c r="D83" s="49" t="s">
        <v>41</v>
      </c>
      <c r="E83" s="24" t="s">
        <v>146</v>
      </c>
      <c r="F83" s="25" t="s">
        <v>146</v>
      </c>
      <c r="G83" s="25">
        <v>401</v>
      </c>
      <c r="H83" s="25" t="s">
        <v>146</v>
      </c>
      <c r="I83" s="25" t="s">
        <v>146</v>
      </c>
      <c r="J83" s="78"/>
      <c r="K83" s="78"/>
      <c r="L83" s="35">
        <f t="shared" si="18"/>
        <v>401</v>
      </c>
      <c r="M83" s="32" t="s">
        <v>146</v>
      </c>
      <c r="N83" s="25" t="s">
        <v>146</v>
      </c>
      <c r="O83" s="25">
        <v>484</v>
      </c>
      <c r="P83" s="25" t="s">
        <v>146</v>
      </c>
      <c r="Q83" s="25" t="s">
        <v>146</v>
      </c>
      <c r="R83" s="25" t="s">
        <v>146</v>
      </c>
      <c r="S83" s="20">
        <f t="shared" si="19"/>
        <v>484</v>
      </c>
      <c r="T83" s="21">
        <f t="shared" si="20"/>
        <v>442.5</v>
      </c>
      <c r="U83" s="80">
        <f t="shared" si="17"/>
        <v>2</v>
      </c>
      <c r="V83" s="12"/>
      <c r="W83" s="12"/>
    </row>
    <row r="84" spans="1:23" s="11" customFormat="1" ht="10.5" customHeight="1">
      <c r="A84" s="57" t="s">
        <v>116</v>
      </c>
      <c r="B84" s="22" t="s">
        <v>152</v>
      </c>
      <c r="C84" s="23">
        <v>1274</v>
      </c>
      <c r="D84" s="49" t="s">
        <v>51</v>
      </c>
      <c r="E84" s="24" t="s">
        <v>146</v>
      </c>
      <c r="F84" s="25" t="s">
        <v>146</v>
      </c>
      <c r="G84" s="25" t="s">
        <v>146</v>
      </c>
      <c r="H84" s="25" t="s">
        <v>146</v>
      </c>
      <c r="I84" s="25" t="s">
        <v>146</v>
      </c>
      <c r="J84" s="78"/>
      <c r="K84" s="78"/>
      <c r="L84" s="35" t="e">
        <f t="shared" si="18"/>
        <v>#DIV/0!</v>
      </c>
      <c r="M84" s="32" t="s">
        <v>146</v>
      </c>
      <c r="N84" s="25" t="s">
        <v>146</v>
      </c>
      <c r="O84" s="25" t="s">
        <v>146</v>
      </c>
      <c r="P84" s="25" t="s">
        <v>146</v>
      </c>
      <c r="Q84" s="25">
        <v>441</v>
      </c>
      <c r="R84" s="25" t="s">
        <v>146</v>
      </c>
      <c r="S84" s="20">
        <f t="shared" si="19"/>
        <v>441</v>
      </c>
      <c r="T84" s="21">
        <f t="shared" si="20"/>
        <v>441</v>
      </c>
      <c r="U84" s="80">
        <f t="shared" si="17"/>
        <v>1</v>
      </c>
      <c r="V84" s="12"/>
      <c r="W84" s="12"/>
    </row>
    <row r="85" spans="1:23" s="11" customFormat="1" ht="10.5" customHeight="1">
      <c r="A85" s="57" t="s">
        <v>117</v>
      </c>
      <c r="B85" s="22" t="s">
        <v>191</v>
      </c>
      <c r="C85" s="23">
        <v>1461</v>
      </c>
      <c r="D85" s="52" t="s">
        <v>163</v>
      </c>
      <c r="E85" s="24"/>
      <c r="F85" s="25" t="s">
        <v>146</v>
      </c>
      <c r="G85" s="25" t="s">
        <v>146</v>
      </c>
      <c r="H85" s="25" t="s">
        <v>146</v>
      </c>
      <c r="I85" s="25" t="s">
        <v>146</v>
      </c>
      <c r="J85" s="78"/>
      <c r="K85" s="78"/>
      <c r="L85" s="35" t="e">
        <f t="shared" si="18"/>
        <v>#DIV/0!</v>
      </c>
      <c r="M85" s="32" t="s">
        <v>146</v>
      </c>
      <c r="N85" s="25">
        <v>436</v>
      </c>
      <c r="O85" s="25" t="s">
        <v>146</v>
      </c>
      <c r="P85" s="25" t="s">
        <v>146</v>
      </c>
      <c r="Q85" s="25" t="s">
        <v>146</v>
      </c>
      <c r="R85" s="25" t="s">
        <v>146</v>
      </c>
      <c r="S85" s="20">
        <f t="shared" si="19"/>
        <v>436</v>
      </c>
      <c r="T85" s="21">
        <f t="shared" si="20"/>
        <v>436</v>
      </c>
      <c r="U85" s="80">
        <f t="shared" si="17"/>
        <v>1</v>
      </c>
      <c r="V85" s="12"/>
      <c r="W85" s="12"/>
    </row>
    <row r="86" spans="1:23" s="11" customFormat="1" ht="11.25" customHeight="1">
      <c r="A86" s="57" t="s">
        <v>118</v>
      </c>
      <c r="B86" s="22" t="s">
        <v>197</v>
      </c>
      <c r="C86" s="23">
        <v>1750</v>
      </c>
      <c r="D86" s="49" t="s">
        <v>165</v>
      </c>
      <c r="E86" s="24" t="s">
        <v>146</v>
      </c>
      <c r="F86" s="25" t="s">
        <v>146</v>
      </c>
      <c r="G86" s="25" t="s">
        <v>146</v>
      </c>
      <c r="H86" s="25" t="s">
        <v>146</v>
      </c>
      <c r="I86" s="25" t="s">
        <v>146</v>
      </c>
      <c r="J86" s="78"/>
      <c r="K86" s="78"/>
      <c r="L86" s="35"/>
      <c r="M86" s="32" t="s">
        <v>146</v>
      </c>
      <c r="N86" s="25" t="s">
        <v>146</v>
      </c>
      <c r="O86" s="25" t="s">
        <v>146</v>
      </c>
      <c r="P86" s="25" t="s">
        <v>146</v>
      </c>
      <c r="Q86" s="25">
        <v>432</v>
      </c>
      <c r="R86" s="25" t="s">
        <v>146</v>
      </c>
      <c r="S86" s="20">
        <f t="shared" si="19"/>
        <v>432</v>
      </c>
      <c r="T86" s="21">
        <f t="shared" si="20"/>
        <v>432</v>
      </c>
      <c r="U86" s="80">
        <f t="shared" si="17"/>
        <v>1</v>
      </c>
      <c r="V86" s="12"/>
      <c r="W86" s="12"/>
    </row>
  </sheetData>
  <mergeCells count="4">
    <mergeCell ref="A1:T1"/>
    <mergeCell ref="A2:T2"/>
    <mergeCell ref="A3:T3"/>
    <mergeCell ref="U5:U6"/>
  </mergeCells>
  <conditionalFormatting sqref="L18:L86 L7:L16 S7:T86">
    <cfRule type="cellIs" priority="1" dxfId="0" operator="greaterThanOrEqual" stopIfTrue="1">
      <formula>500</formula>
    </cfRule>
  </conditionalFormatting>
  <conditionalFormatting sqref="L17">
    <cfRule type="cellIs" priority="2" dxfId="0" operator="greaterThanOrEqual" stopIfTrue="1">
      <formula>500</formula>
    </cfRule>
    <cfRule type="cellIs" priority="3" dxfId="1" operator="greaterThanOrEqual" stopIfTrue="1">
      <formula>600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4"/>
  <headerFooter alignWithMargins="0">
    <oddFooter>&amp;L&amp;8&amp;D / &amp;T&amp;R&amp;8Ligavertreter / Zanger Klaus</oddFooter>
  </headerFooter>
  <rowBreaks count="1" manualBreakCount="1">
    <brk id="8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2006-12-06T17:09:41Z</cp:lastPrinted>
  <dcterms:created xsi:type="dcterms:W3CDTF">1999-08-24T14:26:07Z</dcterms:created>
  <dcterms:modified xsi:type="dcterms:W3CDTF">2006-12-06T17:09:43Z</dcterms:modified>
  <cp:category/>
  <cp:version/>
  <cp:contentType/>
  <cp:contentStatus/>
</cp:coreProperties>
</file>