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erbst 2007 " sheetId="1" r:id="rId1"/>
  </sheets>
  <definedNames>
    <definedName name="_xlnm.Print_Titles" localSheetId="0">'Herbst 2007 '!$1:$6</definedName>
  </definedNames>
  <calcPr fullCalcOnLoad="1"/>
</workbook>
</file>

<file path=xl/sharedStrings.xml><?xml version="1.0" encoding="utf-8"?>
<sst xmlns="http://schemas.openxmlformats.org/spreadsheetml/2006/main" count="100" uniqueCount="68">
  <si>
    <t>DAMENLIGA - HERBST 2007</t>
  </si>
  <si>
    <t>EINZELWERTUNG - GESAMTDURCHSCHNITT</t>
  </si>
  <si>
    <t>Wertung: mindestens 6 Spiele</t>
  </si>
  <si>
    <t>Pass</t>
  </si>
  <si>
    <t>H e i m s p i e l e</t>
  </si>
  <si>
    <t>Heim</t>
  </si>
  <si>
    <t>A u s w ä r t s s p i e l e</t>
  </si>
  <si>
    <t>Auswärts</t>
  </si>
  <si>
    <t>Gesamt</t>
  </si>
  <si>
    <t>Rg</t>
  </si>
  <si>
    <t>Spieler</t>
  </si>
  <si>
    <t>Nr.</t>
  </si>
  <si>
    <t>Verein</t>
  </si>
  <si>
    <t>schnitt</t>
  </si>
  <si>
    <t>holz</t>
  </si>
  <si>
    <t>Anzahl Spiele</t>
  </si>
  <si>
    <t>SPITZER Carmen</t>
  </si>
  <si>
    <t>KV JENBACH</t>
  </si>
  <si>
    <t>NAIRZ Tanja     Jun.</t>
  </si>
  <si>
    <t xml:space="preserve">KV  JENBACH </t>
  </si>
  <si>
    <t>KRANNER Irolanda</t>
  </si>
  <si>
    <t xml:space="preserve">SKC SCHWAZ  </t>
  </si>
  <si>
    <t>WERNARD Maria</t>
  </si>
  <si>
    <t xml:space="preserve">TV SCHWAZ 1857 </t>
  </si>
  <si>
    <t>KAPFERER Lydia</t>
  </si>
  <si>
    <t>SPITZER Maria</t>
  </si>
  <si>
    <t>KV  JENBACH</t>
  </si>
  <si>
    <t>KENNERTH Monika</t>
  </si>
  <si>
    <t>DRAXL Carmen</t>
  </si>
  <si>
    <t>BRUGGER Andrea</t>
  </si>
  <si>
    <t>TV SCHWAZ 1857</t>
  </si>
  <si>
    <t>ANGERER Marlies</t>
  </si>
  <si>
    <t>NAGL Inge</t>
  </si>
  <si>
    <t>SKC SCHWAZ</t>
  </si>
  <si>
    <t>PEDEVILLA Manuela   Jun.</t>
  </si>
  <si>
    <t>SV INNSBRUCK</t>
  </si>
  <si>
    <t xml:space="preserve">KIRCHNER Claudia     </t>
  </si>
  <si>
    <t xml:space="preserve">GRUBER Katharina     </t>
  </si>
  <si>
    <t>HAUSEGGER Andrea</t>
  </si>
  <si>
    <t>KC LÄNGENFELD</t>
  </si>
  <si>
    <t>BÜRGLER Trude</t>
  </si>
  <si>
    <t>PEDEVILLA Christine</t>
  </si>
  <si>
    <t>LACKNER Edith</t>
  </si>
  <si>
    <t>SUMAK Claudia     Jun.</t>
  </si>
  <si>
    <t>WALDVOGL Christl</t>
  </si>
  <si>
    <t>HEIS Agnes</t>
  </si>
  <si>
    <t>DABERTO Anita</t>
  </si>
  <si>
    <t>WASSERMANN Helga</t>
  </si>
  <si>
    <t>KSK Rot Weiss</t>
  </si>
  <si>
    <t>JEDINGER Ingrid</t>
  </si>
  <si>
    <t>ABFALTER Rosalinde</t>
  </si>
  <si>
    <t>KUPRIAN Andrea</t>
  </si>
  <si>
    <t>SCHÖPF Lidwina</t>
  </si>
  <si>
    <t>SCHÖPF Hermine</t>
  </si>
  <si>
    <t>VALLE Josefa</t>
  </si>
  <si>
    <t>KRONBERGER Paula</t>
  </si>
  <si>
    <t>Spielerinnen mit weniger als 6 Spielen</t>
  </si>
  <si>
    <t>BACHER Sonja</t>
  </si>
  <si>
    <t>SCHWAIGER Monika</t>
  </si>
  <si>
    <t>SCHWAIGHOFER Agnes</t>
  </si>
  <si>
    <t>SUMAK Irmgard</t>
  </si>
  <si>
    <t>HACKER Christa</t>
  </si>
  <si>
    <t>WERTH Beate</t>
  </si>
  <si>
    <t>KV Jenbach</t>
  </si>
  <si>
    <t>PLONER Alexandra     Jgd.</t>
  </si>
  <si>
    <t>WERTH Michaela</t>
  </si>
  <si>
    <t>BRUNNER Ilse</t>
  </si>
  <si>
    <t>DENGLER Inge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</si>
</sst>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;[Red]0.00"/>
    <numFmt numFmtId="179" formatCode="yyyy\-mm\-dd"/>
    <numFmt numFmtId="180" formatCode="0.0"/>
    <numFmt numFmtId="181" formatCode="#,##0.0"/>
  </numFmts>
  <fonts count="11">
    <font>
      <sz val="10"/>
      <name val="Arial"/>
      <family val="0"/>
    </font>
    <font>
      <sz val="14"/>
      <name val="Arial"/>
      <family val="0"/>
    </font>
    <font>
      <b/>
      <sz val="14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180" fontId="4" fillId="3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180" fontId="4" fillId="4" borderId="5" xfId="0" applyNumberFormat="1" applyFont="1" applyFill="1" applyBorder="1" applyAlignment="1">
      <alignment horizontal="center"/>
    </xf>
    <xf numFmtId="180" fontId="4" fillId="5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80" fontId="4" fillId="3" borderId="8" xfId="0" applyNumberFormat="1" applyFont="1" applyFill="1" applyBorder="1" applyAlignment="1">
      <alignment horizontal="center"/>
    </xf>
    <xf numFmtId="180" fontId="4" fillId="4" borderId="11" xfId="0" applyNumberFormat="1" applyFont="1" applyFill="1" applyBorder="1" applyAlignment="1">
      <alignment horizontal="center"/>
    </xf>
    <xf numFmtId="180" fontId="4" fillId="5" borderId="12" xfId="0" applyNumberFormat="1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8" fillId="0" borderId="18" xfId="0" applyNumberFormat="1" applyFont="1" applyFill="1" applyBorder="1" applyAlignment="1">
      <alignment horizontal="center"/>
    </xf>
    <xf numFmtId="180" fontId="8" fillId="0" borderId="19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5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5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3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20" xfId="0" applyFont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K56"/>
  <sheetViews>
    <sheetView tabSelected="1" zoomScale="120" zoomScaleNormal="120" workbookViewId="0" topLeftCell="W4">
      <selection activeCell="AL18" sqref="AL18"/>
    </sheetView>
  </sheetViews>
  <sheetFormatPr defaultColWidth="11.421875" defaultRowHeight="12.75"/>
  <cols>
    <col min="1" max="1" width="3.28125" style="0" bestFit="1" customWidth="1"/>
    <col min="2" max="2" width="20.57421875" style="5" bestFit="1" customWidth="1"/>
    <col min="3" max="3" width="5.00390625" style="0" bestFit="1" customWidth="1"/>
    <col min="4" max="4" width="19.421875" style="0" bestFit="1" customWidth="1"/>
    <col min="5" max="17" width="3.28125" style="0" customWidth="1"/>
    <col min="18" max="18" width="3.140625" style="0" bestFit="1" customWidth="1"/>
    <col min="19" max="19" width="6.7109375" style="0" customWidth="1"/>
    <col min="20" max="25" width="3.28125" style="0" customWidth="1"/>
    <col min="26" max="33" width="3.140625" style="0" customWidth="1"/>
    <col min="34" max="34" width="8.140625" style="6" bestFit="1" customWidth="1"/>
    <col min="35" max="35" width="7.00390625" style="6" bestFit="1" customWidth="1"/>
    <col min="36" max="36" width="6.8515625" style="6" customWidth="1"/>
    <col min="37" max="37" width="0" style="0" hidden="1" customWidth="1"/>
  </cols>
  <sheetData>
    <row r="1" spans="1:36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</row>
    <row r="2" spans="1:36" ht="18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4"/>
      <c r="AJ2" s="4"/>
    </row>
    <row r="3" spans="1:36" ht="18">
      <c r="A3" s="1"/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</row>
    <row r="4" ht="13.5" customHeight="1"/>
    <row r="5" spans="1:36" s="5" customFormat="1" ht="11.25">
      <c r="A5" s="7"/>
      <c r="B5" s="8"/>
      <c r="C5" s="9" t="s">
        <v>3</v>
      </c>
      <c r="D5" s="10"/>
      <c r="E5" s="11" t="s">
        <v>4</v>
      </c>
      <c r="F5" s="12"/>
      <c r="G5" s="12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4" t="s">
        <v>5</v>
      </c>
      <c r="T5" s="15" t="s">
        <v>6</v>
      </c>
      <c r="U5" s="16"/>
      <c r="V5" s="16"/>
      <c r="W5" s="16"/>
      <c r="X5" s="16"/>
      <c r="Y5" s="16"/>
      <c r="Z5" s="16"/>
      <c r="AA5" s="17"/>
      <c r="AB5" s="17"/>
      <c r="AC5" s="17"/>
      <c r="AD5" s="17"/>
      <c r="AE5" s="17"/>
      <c r="AF5" s="17"/>
      <c r="AG5" s="17"/>
      <c r="AH5" s="18" t="s">
        <v>7</v>
      </c>
      <c r="AI5" s="19" t="s">
        <v>8</v>
      </c>
      <c r="AJ5" s="19" t="s">
        <v>8</v>
      </c>
    </row>
    <row r="6" spans="1:37" s="5" customFormat="1" ht="11.25">
      <c r="A6" s="20" t="s">
        <v>9</v>
      </c>
      <c r="B6" s="20" t="s">
        <v>10</v>
      </c>
      <c r="C6" s="21" t="s">
        <v>11</v>
      </c>
      <c r="D6" s="22" t="s">
        <v>12</v>
      </c>
      <c r="E6" s="23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5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7" t="s">
        <v>13</v>
      </c>
      <c r="T6" s="23">
        <v>1</v>
      </c>
      <c r="U6" s="24">
        <v>2</v>
      </c>
      <c r="V6" s="24">
        <v>3</v>
      </c>
      <c r="W6" s="24">
        <v>4</v>
      </c>
      <c r="X6" s="24">
        <v>5</v>
      </c>
      <c r="Y6" s="24">
        <v>6</v>
      </c>
      <c r="Z6" s="24">
        <v>7</v>
      </c>
      <c r="AA6" s="25">
        <v>8</v>
      </c>
      <c r="AB6" s="25">
        <v>9</v>
      </c>
      <c r="AC6" s="25">
        <v>10</v>
      </c>
      <c r="AD6" s="25">
        <v>11</v>
      </c>
      <c r="AE6" s="25">
        <v>12</v>
      </c>
      <c r="AF6" s="25">
        <v>13</v>
      </c>
      <c r="AG6" s="25">
        <v>14</v>
      </c>
      <c r="AH6" s="28" t="s">
        <v>13</v>
      </c>
      <c r="AI6" s="29" t="s">
        <v>13</v>
      </c>
      <c r="AJ6" s="29" t="s">
        <v>14</v>
      </c>
      <c r="AK6" s="5" t="s">
        <v>15</v>
      </c>
    </row>
    <row r="7" spans="1:37" ht="12.75">
      <c r="A7">
        <v>1</v>
      </c>
      <c r="B7" s="30" t="s">
        <v>16</v>
      </c>
      <c r="C7" s="31">
        <v>6021</v>
      </c>
      <c r="D7" s="32" t="s">
        <v>17</v>
      </c>
      <c r="E7" s="33"/>
      <c r="F7" s="34">
        <v>558</v>
      </c>
      <c r="G7" s="34"/>
      <c r="H7" s="34">
        <v>565</v>
      </c>
      <c r="I7" s="34"/>
      <c r="J7" s="34">
        <v>559</v>
      </c>
      <c r="K7" s="34"/>
      <c r="L7" s="34"/>
      <c r="M7" s="34"/>
      <c r="N7" s="34">
        <v>503</v>
      </c>
      <c r="O7" s="34"/>
      <c r="P7" s="34">
        <v>619</v>
      </c>
      <c r="Q7" s="34"/>
      <c r="R7" s="34">
        <v>573</v>
      </c>
      <c r="S7" s="35">
        <f aca="true" t="shared" si="0" ref="S7:S36">AVERAGE(E7:R7)</f>
        <v>562.8333333333334</v>
      </c>
      <c r="T7" s="33"/>
      <c r="U7" s="34"/>
      <c r="V7" s="34">
        <v>546</v>
      </c>
      <c r="W7" s="34"/>
      <c r="X7" s="34">
        <v>547</v>
      </c>
      <c r="Y7" s="34"/>
      <c r="Z7" s="34">
        <v>473</v>
      </c>
      <c r="AA7" s="34"/>
      <c r="AB7" s="34">
        <v>496</v>
      </c>
      <c r="AC7" s="34"/>
      <c r="AD7" s="34">
        <v>547</v>
      </c>
      <c r="AE7" s="34"/>
      <c r="AF7" s="34">
        <v>537</v>
      </c>
      <c r="AG7" s="34"/>
      <c r="AH7" s="36">
        <f aca="true" t="shared" si="1" ref="AH7:AH36">AVERAGE(T7:AG7)</f>
        <v>524.3333333333334</v>
      </c>
      <c r="AI7" s="37">
        <f aca="true" t="shared" si="2" ref="AI7:AI36">AVERAGE(E7:R7,T7:AG7)</f>
        <v>543.5833333333334</v>
      </c>
      <c r="AJ7" s="38">
        <f aca="true" t="shared" si="3" ref="AJ7:AJ36">SUM(E7:R7,T7:AG7)</f>
        <v>6523</v>
      </c>
      <c r="AK7">
        <f aca="true" t="shared" si="4" ref="AK7:AK36">COUNT(E7:R7)+COUNT(T7:AG7)</f>
        <v>12</v>
      </c>
    </row>
    <row r="8" spans="1:37" ht="12.75">
      <c r="A8">
        <f aca="true" t="shared" si="5" ref="A8:A36">A7+1</f>
        <v>2</v>
      </c>
      <c r="B8" s="30" t="s">
        <v>18</v>
      </c>
      <c r="C8" s="31">
        <v>6094</v>
      </c>
      <c r="D8" s="32" t="s">
        <v>19</v>
      </c>
      <c r="E8" s="39"/>
      <c r="F8" s="34">
        <v>556</v>
      </c>
      <c r="G8" s="34"/>
      <c r="H8" s="34">
        <v>568</v>
      </c>
      <c r="I8" s="34"/>
      <c r="J8" s="34">
        <v>565</v>
      </c>
      <c r="K8" s="34"/>
      <c r="L8" s="34"/>
      <c r="M8" s="34"/>
      <c r="N8" s="34">
        <v>559</v>
      </c>
      <c r="O8" s="34"/>
      <c r="P8" s="34">
        <v>544</v>
      </c>
      <c r="Q8" s="34"/>
      <c r="R8" s="34">
        <v>531</v>
      </c>
      <c r="S8" s="40">
        <f t="shared" si="0"/>
        <v>553.8333333333334</v>
      </c>
      <c r="T8" s="39"/>
      <c r="U8" s="34"/>
      <c r="V8" s="34">
        <v>558</v>
      </c>
      <c r="W8" s="34"/>
      <c r="X8" s="34">
        <v>542</v>
      </c>
      <c r="Y8" s="34"/>
      <c r="Z8" s="34">
        <v>514</v>
      </c>
      <c r="AA8" s="34"/>
      <c r="AB8" s="34">
        <v>503</v>
      </c>
      <c r="AC8" s="34"/>
      <c r="AD8" s="34">
        <v>534</v>
      </c>
      <c r="AE8" s="34"/>
      <c r="AF8" s="34">
        <v>525</v>
      </c>
      <c r="AG8" s="34"/>
      <c r="AH8" s="36">
        <f t="shared" si="1"/>
        <v>529.3333333333334</v>
      </c>
      <c r="AI8" s="37">
        <f t="shared" si="2"/>
        <v>541.5833333333334</v>
      </c>
      <c r="AJ8" s="38">
        <f t="shared" si="3"/>
        <v>6499</v>
      </c>
      <c r="AK8">
        <f t="shared" si="4"/>
        <v>12</v>
      </c>
    </row>
    <row r="9" spans="1:37" ht="12.75">
      <c r="A9">
        <f t="shared" si="5"/>
        <v>3</v>
      </c>
      <c r="B9" s="41" t="s">
        <v>20</v>
      </c>
      <c r="C9" s="31">
        <v>6100</v>
      </c>
      <c r="D9" s="32" t="s">
        <v>21</v>
      </c>
      <c r="E9" s="39"/>
      <c r="F9" s="34"/>
      <c r="G9" s="34">
        <v>537</v>
      </c>
      <c r="H9" s="34"/>
      <c r="I9" s="34">
        <v>548</v>
      </c>
      <c r="J9" s="34"/>
      <c r="K9" s="34">
        <v>541</v>
      </c>
      <c r="L9" s="34">
        <v>568</v>
      </c>
      <c r="M9" s="34"/>
      <c r="N9" s="34"/>
      <c r="O9" s="34">
        <v>565</v>
      </c>
      <c r="P9" s="34"/>
      <c r="Q9" s="34">
        <v>549</v>
      </c>
      <c r="R9" s="34"/>
      <c r="S9" s="40">
        <f t="shared" si="0"/>
        <v>551.3333333333334</v>
      </c>
      <c r="T9" s="39">
        <v>518</v>
      </c>
      <c r="U9" s="34"/>
      <c r="V9" s="34"/>
      <c r="W9" s="34">
        <v>484</v>
      </c>
      <c r="X9" s="34"/>
      <c r="Y9" s="34">
        <v>520</v>
      </c>
      <c r="Z9" s="34"/>
      <c r="AA9" s="34"/>
      <c r="AB9" s="34"/>
      <c r="AC9" s="34">
        <v>527</v>
      </c>
      <c r="AD9" s="34"/>
      <c r="AE9" s="34">
        <v>559</v>
      </c>
      <c r="AF9" s="34"/>
      <c r="AG9" s="34">
        <v>544</v>
      </c>
      <c r="AH9" s="36">
        <f t="shared" si="1"/>
        <v>525.3333333333334</v>
      </c>
      <c r="AI9" s="37">
        <f t="shared" si="2"/>
        <v>538.3333333333334</v>
      </c>
      <c r="AJ9" s="38">
        <f t="shared" si="3"/>
        <v>6460</v>
      </c>
      <c r="AK9">
        <f t="shared" si="4"/>
        <v>12</v>
      </c>
    </row>
    <row r="10" spans="1:37" s="43" customFormat="1" ht="12.75">
      <c r="A10">
        <f t="shared" si="5"/>
        <v>4</v>
      </c>
      <c r="B10" s="41" t="s">
        <v>22</v>
      </c>
      <c r="C10" s="31">
        <v>6054</v>
      </c>
      <c r="D10" s="32" t="s">
        <v>23</v>
      </c>
      <c r="E10" s="39">
        <v>525</v>
      </c>
      <c r="F10" s="34"/>
      <c r="G10" s="34"/>
      <c r="H10" s="34"/>
      <c r="I10" s="34"/>
      <c r="J10" s="34"/>
      <c r="K10" s="34"/>
      <c r="L10" s="42"/>
      <c r="M10" s="42">
        <v>544</v>
      </c>
      <c r="N10" s="42"/>
      <c r="O10" s="42">
        <v>534</v>
      </c>
      <c r="P10" s="42"/>
      <c r="Q10" s="42"/>
      <c r="R10" s="42">
        <v>560</v>
      </c>
      <c r="S10" s="40">
        <f t="shared" si="0"/>
        <v>540.75</v>
      </c>
      <c r="T10" s="39"/>
      <c r="U10" s="34">
        <v>508</v>
      </c>
      <c r="V10" s="34"/>
      <c r="W10" s="34"/>
      <c r="X10" s="34"/>
      <c r="Y10" s="34"/>
      <c r="Z10" s="34"/>
      <c r="AA10" s="34">
        <v>574</v>
      </c>
      <c r="AB10" s="34"/>
      <c r="AC10" s="34">
        <v>514</v>
      </c>
      <c r="AD10" s="34"/>
      <c r="AE10" s="34"/>
      <c r="AF10" s="34">
        <v>508</v>
      </c>
      <c r="AG10" s="34"/>
      <c r="AH10" s="36">
        <f t="shared" si="1"/>
        <v>526</v>
      </c>
      <c r="AI10" s="37">
        <f t="shared" si="2"/>
        <v>533.375</v>
      </c>
      <c r="AJ10" s="38">
        <f t="shared" si="3"/>
        <v>4267</v>
      </c>
      <c r="AK10">
        <f t="shared" si="4"/>
        <v>8</v>
      </c>
    </row>
    <row r="11" spans="1:37" s="43" customFormat="1" ht="12.75">
      <c r="A11">
        <f t="shared" si="5"/>
        <v>5</v>
      </c>
      <c r="B11" s="30" t="s">
        <v>24</v>
      </c>
      <c r="C11" s="31">
        <v>6027</v>
      </c>
      <c r="D11" s="32" t="s">
        <v>19</v>
      </c>
      <c r="E11" s="39"/>
      <c r="F11" s="34">
        <v>502</v>
      </c>
      <c r="G11" s="34"/>
      <c r="H11" s="34">
        <v>532</v>
      </c>
      <c r="I11" s="34"/>
      <c r="J11" s="34">
        <v>551</v>
      </c>
      <c r="K11" s="34"/>
      <c r="L11" s="34"/>
      <c r="M11" s="34"/>
      <c r="N11" s="34">
        <v>511</v>
      </c>
      <c r="O11" s="34"/>
      <c r="P11" s="34">
        <v>555</v>
      </c>
      <c r="Q11" s="34"/>
      <c r="R11" s="34">
        <v>578</v>
      </c>
      <c r="S11" s="40">
        <f t="shared" si="0"/>
        <v>538.1666666666666</v>
      </c>
      <c r="T11" s="39"/>
      <c r="U11" s="34"/>
      <c r="V11" s="34">
        <v>512</v>
      </c>
      <c r="W11" s="34"/>
      <c r="X11" s="34">
        <v>543</v>
      </c>
      <c r="Y11" s="34"/>
      <c r="Z11" s="34">
        <v>498</v>
      </c>
      <c r="AA11" s="34"/>
      <c r="AB11" s="34"/>
      <c r="AC11" s="34"/>
      <c r="AD11" s="34">
        <v>491</v>
      </c>
      <c r="AE11" s="34"/>
      <c r="AF11" s="34">
        <v>554</v>
      </c>
      <c r="AG11" s="34"/>
      <c r="AH11" s="36">
        <f t="shared" si="1"/>
        <v>519.6</v>
      </c>
      <c r="AI11" s="37">
        <f t="shared" si="2"/>
        <v>529.7272727272727</v>
      </c>
      <c r="AJ11" s="38">
        <f t="shared" si="3"/>
        <v>5827</v>
      </c>
      <c r="AK11">
        <f t="shared" si="4"/>
        <v>11</v>
      </c>
    </row>
    <row r="12" spans="1:37" ht="12.75">
      <c r="A12">
        <f t="shared" si="5"/>
        <v>6</v>
      </c>
      <c r="B12" s="30" t="s">
        <v>25</v>
      </c>
      <c r="C12" s="31">
        <v>6017</v>
      </c>
      <c r="D12" s="32" t="s">
        <v>26</v>
      </c>
      <c r="E12" s="39"/>
      <c r="F12" s="34">
        <v>535</v>
      </c>
      <c r="G12" s="34"/>
      <c r="H12" s="34">
        <v>558</v>
      </c>
      <c r="I12" s="34"/>
      <c r="J12" s="34">
        <v>559</v>
      </c>
      <c r="K12" s="34"/>
      <c r="L12" s="34"/>
      <c r="M12" s="34"/>
      <c r="N12" s="34">
        <v>536</v>
      </c>
      <c r="O12" s="34"/>
      <c r="P12" s="34">
        <v>547</v>
      </c>
      <c r="Q12" s="34"/>
      <c r="R12" s="34"/>
      <c r="S12" s="40">
        <f t="shared" si="0"/>
        <v>547</v>
      </c>
      <c r="T12" s="39"/>
      <c r="U12" s="34"/>
      <c r="V12" s="34">
        <v>523</v>
      </c>
      <c r="W12" s="34"/>
      <c r="X12" s="34">
        <v>524</v>
      </c>
      <c r="Y12" s="34"/>
      <c r="Z12" s="34">
        <v>510</v>
      </c>
      <c r="AA12" s="34"/>
      <c r="AB12" s="34">
        <v>471</v>
      </c>
      <c r="AC12" s="34"/>
      <c r="AD12" s="34">
        <v>498</v>
      </c>
      <c r="AE12" s="34"/>
      <c r="AF12" s="34">
        <v>546</v>
      </c>
      <c r="AG12" s="34"/>
      <c r="AH12" s="36">
        <f t="shared" si="1"/>
        <v>512</v>
      </c>
      <c r="AI12" s="37">
        <f t="shared" si="2"/>
        <v>527.9090909090909</v>
      </c>
      <c r="AJ12" s="38">
        <f t="shared" si="3"/>
        <v>5807</v>
      </c>
      <c r="AK12">
        <f t="shared" si="4"/>
        <v>11</v>
      </c>
    </row>
    <row r="13" spans="1:37" ht="12.75">
      <c r="A13">
        <f t="shared" si="5"/>
        <v>7</v>
      </c>
      <c r="B13" s="41" t="s">
        <v>27</v>
      </c>
      <c r="C13" s="31">
        <v>6002</v>
      </c>
      <c r="D13" s="32" t="s">
        <v>21</v>
      </c>
      <c r="E13" s="39"/>
      <c r="F13" s="34"/>
      <c r="G13" s="34">
        <v>517</v>
      </c>
      <c r="H13" s="34"/>
      <c r="I13" s="34">
        <v>519</v>
      </c>
      <c r="J13" s="34"/>
      <c r="K13" s="34">
        <v>549</v>
      </c>
      <c r="L13" s="34">
        <v>536</v>
      </c>
      <c r="M13" s="34"/>
      <c r="N13" s="34"/>
      <c r="O13" s="34">
        <v>507</v>
      </c>
      <c r="P13" s="34"/>
      <c r="Q13" s="34">
        <v>554</v>
      </c>
      <c r="R13" s="34"/>
      <c r="S13" s="40">
        <f t="shared" si="0"/>
        <v>530.3333333333334</v>
      </c>
      <c r="T13" s="39">
        <v>521</v>
      </c>
      <c r="U13" s="34"/>
      <c r="V13" s="34"/>
      <c r="W13" s="34">
        <v>517</v>
      </c>
      <c r="X13" s="34"/>
      <c r="Y13" s="34">
        <v>499</v>
      </c>
      <c r="Z13" s="34"/>
      <c r="AA13" s="34"/>
      <c r="AB13" s="34"/>
      <c r="AC13" s="34">
        <v>501</v>
      </c>
      <c r="AD13" s="34"/>
      <c r="AE13" s="34">
        <v>552</v>
      </c>
      <c r="AF13" s="34"/>
      <c r="AG13" s="34">
        <v>550</v>
      </c>
      <c r="AH13" s="36">
        <f t="shared" si="1"/>
        <v>523.3333333333334</v>
      </c>
      <c r="AI13" s="37">
        <f t="shared" si="2"/>
        <v>526.8333333333334</v>
      </c>
      <c r="AJ13" s="38">
        <f t="shared" si="3"/>
        <v>6322</v>
      </c>
      <c r="AK13">
        <f t="shared" si="4"/>
        <v>12</v>
      </c>
    </row>
    <row r="14" spans="1:37" ht="12.75">
      <c r="A14">
        <f t="shared" si="5"/>
        <v>8</v>
      </c>
      <c r="B14" s="41" t="s">
        <v>28</v>
      </c>
      <c r="C14" s="31">
        <v>6048</v>
      </c>
      <c r="D14" s="32" t="s">
        <v>23</v>
      </c>
      <c r="E14" s="39">
        <v>520</v>
      </c>
      <c r="F14" s="34"/>
      <c r="G14" s="34">
        <v>515</v>
      </c>
      <c r="H14" s="34"/>
      <c r="I14" s="34"/>
      <c r="J14" s="34">
        <v>524</v>
      </c>
      <c r="K14" s="34"/>
      <c r="L14" s="42"/>
      <c r="M14" s="42">
        <v>554</v>
      </c>
      <c r="N14" s="42"/>
      <c r="O14" s="42">
        <v>553</v>
      </c>
      <c r="P14" s="42"/>
      <c r="Q14" s="42"/>
      <c r="R14" s="42">
        <v>548</v>
      </c>
      <c r="S14" s="40">
        <f t="shared" si="0"/>
        <v>535.6666666666666</v>
      </c>
      <c r="T14" s="39"/>
      <c r="U14" s="34">
        <v>506</v>
      </c>
      <c r="V14" s="34"/>
      <c r="W14" s="34">
        <v>489</v>
      </c>
      <c r="X14" s="34"/>
      <c r="Y14" s="34"/>
      <c r="Z14" s="34">
        <v>550</v>
      </c>
      <c r="AA14" s="34">
        <v>512</v>
      </c>
      <c r="AB14" s="34"/>
      <c r="AC14" s="34">
        <v>510</v>
      </c>
      <c r="AD14" s="34"/>
      <c r="AE14" s="34"/>
      <c r="AF14" s="34">
        <v>505</v>
      </c>
      <c r="AG14" s="34"/>
      <c r="AH14" s="36">
        <f t="shared" si="1"/>
        <v>512</v>
      </c>
      <c r="AI14" s="37">
        <f t="shared" si="2"/>
        <v>523.8333333333334</v>
      </c>
      <c r="AJ14" s="38">
        <f t="shared" si="3"/>
        <v>6286</v>
      </c>
      <c r="AK14">
        <f t="shared" si="4"/>
        <v>12</v>
      </c>
    </row>
    <row r="15" spans="1:37" ht="12.75">
      <c r="A15">
        <f t="shared" si="5"/>
        <v>9</v>
      </c>
      <c r="B15" s="41" t="s">
        <v>29</v>
      </c>
      <c r="C15" s="31">
        <v>6049</v>
      </c>
      <c r="D15" s="32" t="s">
        <v>30</v>
      </c>
      <c r="E15" s="39">
        <v>546</v>
      </c>
      <c r="F15" s="34"/>
      <c r="G15" s="34">
        <v>543</v>
      </c>
      <c r="H15" s="34"/>
      <c r="I15" s="34"/>
      <c r="J15" s="34">
        <v>519</v>
      </c>
      <c r="K15" s="34"/>
      <c r="L15" s="34"/>
      <c r="M15" s="34">
        <v>521</v>
      </c>
      <c r="N15" s="34"/>
      <c r="O15" s="34"/>
      <c r="P15" s="34"/>
      <c r="Q15" s="34">
        <v>529</v>
      </c>
      <c r="R15" s="34">
        <v>541</v>
      </c>
      <c r="S15" s="40">
        <f t="shared" si="0"/>
        <v>533.1666666666666</v>
      </c>
      <c r="T15" s="39"/>
      <c r="U15" s="34">
        <v>473</v>
      </c>
      <c r="V15" s="34"/>
      <c r="W15" s="34">
        <v>506</v>
      </c>
      <c r="X15" s="34"/>
      <c r="Y15" s="34"/>
      <c r="Z15" s="34">
        <v>475</v>
      </c>
      <c r="AA15" s="34">
        <v>513</v>
      </c>
      <c r="AB15" s="34"/>
      <c r="AC15" s="34">
        <v>521</v>
      </c>
      <c r="AD15" s="34"/>
      <c r="AE15" s="34"/>
      <c r="AF15" s="34"/>
      <c r="AG15" s="34"/>
      <c r="AH15" s="36">
        <f t="shared" si="1"/>
        <v>497.6</v>
      </c>
      <c r="AI15" s="37">
        <f t="shared" si="2"/>
        <v>517</v>
      </c>
      <c r="AJ15" s="38">
        <f t="shared" si="3"/>
        <v>5687</v>
      </c>
      <c r="AK15">
        <f t="shared" si="4"/>
        <v>11</v>
      </c>
    </row>
    <row r="16" spans="1:37" ht="12.75">
      <c r="A16">
        <f t="shared" si="5"/>
        <v>10</v>
      </c>
      <c r="B16" s="30" t="s">
        <v>31</v>
      </c>
      <c r="C16" s="31">
        <v>6035</v>
      </c>
      <c r="D16" s="32" t="s">
        <v>23</v>
      </c>
      <c r="E16" s="39"/>
      <c r="F16" s="34">
        <v>503</v>
      </c>
      <c r="G16" s="34">
        <v>572</v>
      </c>
      <c r="H16" s="34"/>
      <c r="I16" s="34"/>
      <c r="J16" s="34">
        <v>507</v>
      </c>
      <c r="K16" s="34"/>
      <c r="L16" s="42"/>
      <c r="M16" s="42"/>
      <c r="N16" s="42"/>
      <c r="O16" s="42">
        <v>546</v>
      </c>
      <c r="P16" s="42"/>
      <c r="Q16" s="42"/>
      <c r="R16" s="42">
        <v>511</v>
      </c>
      <c r="S16" s="40">
        <f t="shared" si="0"/>
        <v>527.8</v>
      </c>
      <c r="T16" s="39">
        <v>507</v>
      </c>
      <c r="U16" s="34"/>
      <c r="V16" s="34"/>
      <c r="W16" s="34">
        <v>437</v>
      </c>
      <c r="X16" s="34"/>
      <c r="Y16" s="34"/>
      <c r="Z16" s="34">
        <v>541</v>
      </c>
      <c r="AA16" s="34"/>
      <c r="AB16" s="34">
        <v>548</v>
      </c>
      <c r="AC16" s="34"/>
      <c r="AD16" s="34"/>
      <c r="AE16" s="34">
        <v>503</v>
      </c>
      <c r="AF16" s="34">
        <v>471</v>
      </c>
      <c r="AG16" s="34"/>
      <c r="AH16" s="36">
        <f t="shared" si="1"/>
        <v>501.1666666666667</v>
      </c>
      <c r="AI16" s="37">
        <f t="shared" si="2"/>
        <v>513.2727272727273</v>
      </c>
      <c r="AJ16" s="38">
        <f t="shared" si="3"/>
        <v>5646</v>
      </c>
      <c r="AK16">
        <f t="shared" si="4"/>
        <v>11</v>
      </c>
    </row>
    <row r="17" spans="1:37" ht="12.75">
      <c r="A17">
        <f t="shared" si="5"/>
        <v>11</v>
      </c>
      <c r="B17" s="41" t="s">
        <v>32</v>
      </c>
      <c r="C17" s="31">
        <v>6053</v>
      </c>
      <c r="D17" s="32" t="s">
        <v>33</v>
      </c>
      <c r="E17" s="39"/>
      <c r="F17" s="34"/>
      <c r="G17" s="34">
        <v>530</v>
      </c>
      <c r="H17" s="34"/>
      <c r="I17" s="34">
        <v>526</v>
      </c>
      <c r="J17" s="34"/>
      <c r="K17" s="34">
        <v>531</v>
      </c>
      <c r="L17" s="34">
        <v>510</v>
      </c>
      <c r="M17" s="34"/>
      <c r="N17" s="34"/>
      <c r="O17" s="34">
        <v>532</v>
      </c>
      <c r="P17" s="34"/>
      <c r="Q17" s="34"/>
      <c r="R17" s="34"/>
      <c r="S17" s="40">
        <f t="shared" si="0"/>
        <v>525.8</v>
      </c>
      <c r="T17" s="39">
        <v>487</v>
      </c>
      <c r="U17" s="34"/>
      <c r="V17" s="34"/>
      <c r="W17" s="34">
        <v>453</v>
      </c>
      <c r="X17" s="34"/>
      <c r="Y17" s="34">
        <v>430</v>
      </c>
      <c r="Z17" s="34"/>
      <c r="AA17" s="34"/>
      <c r="AB17" s="34"/>
      <c r="AC17" s="34">
        <v>537</v>
      </c>
      <c r="AD17" s="34"/>
      <c r="AE17" s="34">
        <v>505</v>
      </c>
      <c r="AF17" s="34"/>
      <c r="AG17" s="34"/>
      <c r="AH17" s="36">
        <f t="shared" si="1"/>
        <v>482.4</v>
      </c>
      <c r="AI17" s="37">
        <f t="shared" si="2"/>
        <v>504.1</v>
      </c>
      <c r="AJ17" s="38">
        <f t="shared" si="3"/>
        <v>5041</v>
      </c>
      <c r="AK17">
        <f t="shared" si="4"/>
        <v>10</v>
      </c>
    </row>
    <row r="18" spans="1:37" ht="12.75">
      <c r="A18">
        <f t="shared" si="5"/>
        <v>12</v>
      </c>
      <c r="B18" s="41" t="s">
        <v>34</v>
      </c>
      <c r="C18" s="31">
        <v>6065</v>
      </c>
      <c r="D18" s="44" t="s">
        <v>35</v>
      </c>
      <c r="E18" s="39">
        <v>485</v>
      </c>
      <c r="F18" s="34"/>
      <c r="G18" s="34">
        <v>488</v>
      </c>
      <c r="H18" s="34"/>
      <c r="I18" s="34">
        <v>518</v>
      </c>
      <c r="J18" s="34"/>
      <c r="K18" s="34"/>
      <c r="L18" s="34"/>
      <c r="M18" s="34">
        <v>519</v>
      </c>
      <c r="N18" s="34"/>
      <c r="O18" s="34">
        <v>525</v>
      </c>
      <c r="P18" s="34"/>
      <c r="Q18" s="34">
        <v>511</v>
      </c>
      <c r="R18" s="34"/>
      <c r="S18" s="40">
        <f t="shared" si="0"/>
        <v>507.6666666666667</v>
      </c>
      <c r="T18" s="39"/>
      <c r="U18" s="34">
        <v>508</v>
      </c>
      <c r="V18" s="34"/>
      <c r="W18" s="34">
        <v>511</v>
      </c>
      <c r="X18" s="34"/>
      <c r="Y18" s="34">
        <v>520</v>
      </c>
      <c r="Z18" s="34"/>
      <c r="AA18" s="34">
        <v>522</v>
      </c>
      <c r="AB18" s="34"/>
      <c r="AC18" s="34">
        <v>487</v>
      </c>
      <c r="AD18" s="34"/>
      <c r="AE18" s="34">
        <v>450</v>
      </c>
      <c r="AF18" s="34"/>
      <c r="AG18" s="34"/>
      <c r="AH18" s="36">
        <f t="shared" si="1"/>
        <v>499.6666666666667</v>
      </c>
      <c r="AI18" s="37">
        <f t="shared" si="2"/>
        <v>503.6666666666667</v>
      </c>
      <c r="AJ18" s="38">
        <f t="shared" si="3"/>
        <v>6044</v>
      </c>
      <c r="AK18">
        <f t="shared" si="4"/>
        <v>12</v>
      </c>
    </row>
    <row r="19" spans="1:37" ht="12.75">
      <c r="A19">
        <f t="shared" si="5"/>
        <v>13</v>
      </c>
      <c r="B19" s="41" t="s">
        <v>36</v>
      </c>
      <c r="C19" s="31">
        <v>6097</v>
      </c>
      <c r="D19" s="32" t="s">
        <v>30</v>
      </c>
      <c r="E19" s="39"/>
      <c r="F19" s="34"/>
      <c r="G19" s="34"/>
      <c r="H19" s="34"/>
      <c r="I19" s="34"/>
      <c r="J19" s="34"/>
      <c r="K19" s="34">
        <v>502</v>
      </c>
      <c r="L19" s="34"/>
      <c r="M19" s="34"/>
      <c r="N19" s="34">
        <v>488</v>
      </c>
      <c r="O19" s="34"/>
      <c r="P19" s="34"/>
      <c r="Q19" s="34">
        <v>526</v>
      </c>
      <c r="R19" s="34"/>
      <c r="S19" s="40">
        <f t="shared" si="0"/>
        <v>505.3333333333333</v>
      </c>
      <c r="T19" s="39"/>
      <c r="U19" s="34"/>
      <c r="V19" s="34">
        <v>462</v>
      </c>
      <c r="W19" s="34"/>
      <c r="X19" s="34"/>
      <c r="Y19" s="34"/>
      <c r="Z19" s="34"/>
      <c r="AA19" s="34"/>
      <c r="AB19" s="34">
        <v>515</v>
      </c>
      <c r="AC19" s="34"/>
      <c r="AD19" s="34"/>
      <c r="AE19" s="34"/>
      <c r="AF19" s="34"/>
      <c r="AG19" s="34">
        <v>503</v>
      </c>
      <c r="AH19" s="36">
        <f t="shared" si="1"/>
        <v>493.3333333333333</v>
      </c>
      <c r="AI19" s="37">
        <f t="shared" si="2"/>
        <v>499.3333333333333</v>
      </c>
      <c r="AJ19" s="38">
        <f t="shared" si="3"/>
        <v>2996</v>
      </c>
      <c r="AK19">
        <f t="shared" si="4"/>
        <v>6</v>
      </c>
    </row>
    <row r="20" spans="1:37" ht="12.75">
      <c r="A20">
        <f t="shared" si="5"/>
        <v>14</v>
      </c>
      <c r="B20" s="41" t="s">
        <v>37</v>
      </c>
      <c r="C20" s="31">
        <v>6098</v>
      </c>
      <c r="D20" s="32" t="s">
        <v>30</v>
      </c>
      <c r="E20" s="39">
        <v>493</v>
      </c>
      <c r="F20" s="34"/>
      <c r="G20" s="34"/>
      <c r="H20" s="34"/>
      <c r="I20" s="34">
        <v>467</v>
      </c>
      <c r="J20" s="34">
        <v>525</v>
      </c>
      <c r="K20" s="34"/>
      <c r="L20" s="34"/>
      <c r="M20" s="34">
        <v>523</v>
      </c>
      <c r="N20" s="34"/>
      <c r="O20" s="34">
        <v>508</v>
      </c>
      <c r="P20" s="34"/>
      <c r="Q20" s="34"/>
      <c r="R20" s="34"/>
      <c r="S20" s="40">
        <f t="shared" si="0"/>
        <v>503.2</v>
      </c>
      <c r="T20" s="39"/>
      <c r="U20" s="34">
        <v>461</v>
      </c>
      <c r="V20" s="34">
        <v>525</v>
      </c>
      <c r="W20" s="34">
        <v>498</v>
      </c>
      <c r="X20" s="34"/>
      <c r="Y20" s="34"/>
      <c r="Z20" s="34">
        <v>514</v>
      </c>
      <c r="AA20" s="34">
        <v>483</v>
      </c>
      <c r="AB20" s="34"/>
      <c r="AC20" s="34">
        <v>523</v>
      </c>
      <c r="AD20" s="34"/>
      <c r="AE20" s="34"/>
      <c r="AF20" s="34">
        <v>493</v>
      </c>
      <c r="AG20" s="34">
        <v>459</v>
      </c>
      <c r="AH20" s="36">
        <f t="shared" si="1"/>
        <v>494.5</v>
      </c>
      <c r="AI20" s="37">
        <f t="shared" si="2"/>
        <v>497.84615384615387</v>
      </c>
      <c r="AJ20" s="38">
        <f t="shared" si="3"/>
        <v>6472</v>
      </c>
      <c r="AK20">
        <f t="shared" si="4"/>
        <v>13</v>
      </c>
    </row>
    <row r="21" spans="1:37" ht="12.75">
      <c r="A21">
        <f t="shared" si="5"/>
        <v>15</v>
      </c>
      <c r="B21" s="30" t="s">
        <v>38</v>
      </c>
      <c r="C21" s="31">
        <v>6026</v>
      </c>
      <c r="D21" s="32" t="s">
        <v>39</v>
      </c>
      <c r="E21" s="39"/>
      <c r="F21" s="34">
        <v>495</v>
      </c>
      <c r="G21" s="34"/>
      <c r="H21" s="34">
        <v>475</v>
      </c>
      <c r="I21" s="34"/>
      <c r="J21" s="34"/>
      <c r="K21" s="34">
        <v>506</v>
      </c>
      <c r="L21" s="34">
        <v>499</v>
      </c>
      <c r="M21" s="34"/>
      <c r="N21" s="34">
        <v>492</v>
      </c>
      <c r="O21" s="34"/>
      <c r="P21" s="34">
        <v>464</v>
      </c>
      <c r="Q21" s="34"/>
      <c r="R21" s="34"/>
      <c r="S21" s="40">
        <f t="shared" si="0"/>
        <v>488.5</v>
      </c>
      <c r="T21" s="39">
        <v>456</v>
      </c>
      <c r="U21" s="34"/>
      <c r="V21" s="34">
        <v>466</v>
      </c>
      <c r="W21" s="34"/>
      <c r="X21" s="34">
        <v>526</v>
      </c>
      <c r="Y21" s="34"/>
      <c r="Z21" s="34"/>
      <c r="AA21" s="34"/>
      <c r="AB21" s="34">
        <v>508</v>
      </c>
      <c r="AC21" s="34"/>
      <c r="AD21" s="34">
        <v>552</v>
      </c>
      <c r="AE21" s="34"/>
      <c r="AF21" s="34"/>
      <c r="AG21" s="34">
        <v>524</v>
      </c>
      <c r="AH21" s="36">
        <f t="shared" si="1"/>
        <v>505.3333333333333</v>
      </c>
      <c r="AI21" s="37">
        <f t="shared" si="2"/>
        <v>496.9166666666667</v>
      </c>
      <c r="AJ21" s="38">
        <f t="shared" si="3"/>
        <v>5963</v>
      </c>
      <c r="AK21">
        <f t="shared" si="4"/>
        <v>12</v>
      </c>
    </row>
    <row r="22" spans="1:37" ht="12.75">
      <c r="A22">
        <f t="shared" si="5"/>
        <v>16</v>
      </c>
      <c r="B22" s="41" t="s">
        <v>40</v>
      </c>
      <c r="C22" s="31">
        <v>6102</v>
      </c>
      <c r="D22" s="32" t="s">
        <v>23</v>
      </c>
      <c r="E22" s="39"/>
      <c r="F22" s="34">
        <v>496</v>
      </c>
      <c r="G22" s="34">
        <v>515</v>
      </c>
      <c r="H22" s="34"/>
      <c r="I22" s="34">
        <v>507</v>
      </c>
      <c r="J22" s="34"/>
      <c r="K22" s="34">
        <v>508</v>
      </c>
      <c r="L22" s="42">
        <v>521</v>
      </c>
      <c r="M22" s="42"/>
      <c r="N22" s="42">
        <v>527</v>
      </c>
      <c r="O22" s="42"/>
      <c r="P22" s="42"/>
      <c r="Q22" s="42">
        <v>472</v>
      </c>
      <c r="R22" s="42"/>
      <c r="S22" s="40">
        <f t="shared" si="0"/>
        <v>506.57142857142856</v>
      </c>
      <c r="T22" s="39">
        <v>507</v>
      </c>
      <c r="U22" s="34"/>
      <c r="V22" s="34"/>
      <c r="W22" s="34"/>
      <c r="X22" s="34"/>
      <c r="Y22" s="34">
        <v>492</v>
      </c>
      <c r="Z22" s="34"/>
      <c r="AA22" s="34"/>
      <c r="AB22" s="34">
        <v>444</v>
      </c>
      <c r="AC22" s="34"/>
      <c r="AD22" s="34"/>
      <c r="AE22" s="34">
        <v>470</v>
      </c>
      <c r="AF22" s="34"/>
      <c r="AG22" s="34"/>
      <c r="AH22" s="36">
        <f t="shared" si="1"/>
        <v>478.25</v>
      </c>
      <c r="AI22" s="37">
        <f t="shared" si="2"/>
        <v>496.27272727272725</v>
      </c>
      <c r="AJ22" s="38">
        <f t="shared" si="3"/>
        <v>5459</v>
      </c>
      <c r="AK22">
        <f t="shared" si="4"/>
        <v>11</v>
      </c>
    </row>
    <row r="23" spans="1:37" ht="12.75">
      <c r="A23">
        <f t="shared" si="5"/>
        <v>17</v>
      </c>
      <c r="B23" s="41" t="s">
        <v>41</v>
      </c>
      <c r="C23" s="31">
        <v>6042</v>
      </c>
      <c r="D23" s="44" t="s">
        <v>35</v>
      </c>
      <c r="E23" s="39">
        <v>511</v>
      </c>
      <c r="F23" s="34"/>
      <c r="G23" s="34"/>
      <c r="H23" s="34"/>
      <c r="I23" s="34">
        <v>497</v>
      </c>
      <c r="J23" s="34"/>
      <c r="K23" s="34"/>
      <c r="L23" s="34"/>
      <c r="M23" s="34">
        <v>499</v>
      </c>
      <c r="N23" s="34"/>
      <c r="O23" s="34">
        <v>511</v>
      </c>
      <c r="P23" s="34"/>
      <c r="Q23" s="34">
        <v>522</v>
      </c>
      <c r="R23" s="34"/>
      <c r="S23" s="40">
        <f t="shared" si="0"/>
        <v>508</v>
      </c>
      <c r="T23" s="39"/>
      <c r="U23" s="34">
        <v>511</v>
      </c>
      <c r="V23" s="34"/>
      <c r="W23" s="34">
        <v>482</v>
      </c>
      <c r="X23" s="34"/>
      <c r="Y23" s="34">
        <v>481</v>
      </c>
      <c r="Z23" s="34"/>
      <c r="AA23" s="34">
        <v>505</v>
      </c>
      <c r="AB23" s="34"/>
      <c r="AC23" s="34">
        <v>472</v>
      </c>
      <c r="AD23" s="34"/>
      <c r="AE23" s="34">
        <v>448</v>
      </c>
      <c r="AF23" s="34"/>
      <c r="AG23" s="34"/>
      <c r="AH23" s="36">
        <f t="shared" si="1"/>
        <v>483.1666666666667</v>
      </c>
      <c r="AI23" s="37">
        <f t="shared" si="2"/>
        <v>494.45454545454544</v>
      </c>
      <c r="AJ23" s="38">
        <f t="shared" si="3"/>
        <v>5439</v>
      </c>
      <c r="AK23">
        <f t="shared" si="4"/>
        <v>11</v>
      </c>
    </row>
    <row r="24" spans="1:37" ht="12.75">
      <c r="A24">
        <f t="shared" si="5"/>
        <v>18</v>
      </c>
      <c r="B24" s="41" t="s">
        <v>42</v>
      </c>
      <c r="C24" s="31">
        <v>6058</v>
      </c>
      <c r="D24" s="44" t="s">
        <v>35</v>
      </c>
      <c r="E24" s="39">
        <v>460</v>
      </c>
      <c r="F24" s="34"/>
      <c r="G24" s="34">
        <v>521</v>
      </c>
      <c r="H24" s="34"/>
      <c r="I24" s="34">
        <v>516</v>
      </c>
      <c r="J24" s="34"/>
      <c r="K24" s="34"/>
      <c r="L24" s="34"/>
      <c r="M24" s="34">
        <v>460</v>
      </c>
      <c r="N24" s="34"/>
      <c r="O24" s="34">
        <v>482</v>
      </c>
      <c r="P24" s="34"/>
      <c r="Q24" s="34">
        <v>485</v>
      </c>
      <c r="R24" s="34"/>
      <c r="S24" s="40">
        <f t="shared" si="0"/>
        <v>487.3333333333333</v>
      </c>
      <c r="T24" s="39"/>
      <c r="U24" s="34">
        <v>493</v>
      </c>
      <c r="V24" s="34"/>
      <c r="W24" s="34">
        <v>527</v>
      </c>
      <c r="X24" s="34"/>
      <c r="Y24" s="34">
        <v>497</v>
      </c>
      <c r="Z24" s="34"/>
      <c r="AA24" s="34">
        <v>511</v>
      </c>
      <c r="AB24" s="34"/>
      <c r="AC24" s="34">
        <v>510</v>
      </c>
      <c r="AD24" s="34"/>
      <c r="AE24" s="34">
        <v>456</v>
      </c>
      <c r="AF24" s="34"/>
      <c r="AG24" s="34"/>
      <c r="AH24" s="36">
        <f t="shared" si="1"/>
        <v>499</v>
      </c>
      <c r="AI24" s="37">
        <f t="shared" si="2"/>
        <v>493.1666666666667</v>
      </c>
      <c r="AJ24" s="38">
        <f t="shared" si="3"/>
        <v>5918</v>
      </c>
      <c r="AK24">
        <f t="shared" si="4"/>
        <v>12</v>
      </c>
    </row>
    <row r="25" spans="1:37" ht="12.75">
      <c r="A25">
        <f t="shared" si="5"/>
        <v>19</v>
      </c>
      <c r="B25" s="30" t="s">
        <v>43</v>
      </c>
      <c r="C25" s="31">
        <v>6132</v>
      </c>
      <c r="D25" s="32" t="s">
        <v>33</v>
      </c>
      <c r="E25" s="39"/>
      <c r="F25" s="34"/>
      <c r="G25" s="34"/>
      <c r="H25" s="34"/>
      <c r="I25" s="34"/>
      <c r="J25" s="34"/>
      <c r="K25" s="34">
        <v>502</v>
      </c>
      <c r="L25" s="34"/>
      <c r="M25" s="34"/>
      <c r="N25" s="34"/>
      <c r="O25" s="34">
        <v>515</v>
      </c>
      <c r="P25" s="34"/>
      <c r="Q25" s="34">
        <v>508</v>
      </c>
      <c r="R25" s="34"/>
      <c r="S25" s="40">
        <f t="shared" si="0"/>
        <v>508.3333333333333</v>
      </c>
      <c r="T25" s="39"/>
      <c r="U25" s="34"/>
      <c r="V25" s="34"/>
      <c r="W25" s="34">
        <v>486</v>
      </c>
      <c r="X25" s="34"/>
      <c r="Y25" s="34">
        <v>458</v>
      </c>
      <c r="Z25" s="34"/>
      <c r="AA25" s="34"/>
      <c r="AB25" s="34"/>
      <c r="AC25" s="34"/>
      <c r="AD25" s="34"/>
      <c r="AE25" s="34">
        <v>506</v>
      </c>
      <c r="AF25" s="34"/>
      <c r="AG25" s="34">
        <v>476</v>
      </c>
      <c r="AH25" s="36">
        <f t="shared" si="1"/>
        <v>481.5</v>
      </c>
      <c r="AI25" s="37">
        <f t="shared" si="2"/>
        <v>493</v>
      </c>
      <c r="AJ25" s="38">
        <f t="shared" si="3"/>
        <v>3451</v>
      </c>
      <c r="AK25">
        <f t="shared" si="4"/>
        <v>7</v>
      </c>
    </row>
    <row r="26" spans="1:37" ht="12.75">
      <c r="A26">
        <f t="shared" si="5"/>
        <v>20</v>
      </c>
      <c r="B26" s="41" t="s">
        <v>44</v>
      </c>
      <c r="C26" s="31">
        <v>6006</v>
      </c>
      <c r="D26" s="32" t="s">
        <v>30</v>
      </c>
      <c r="E26" s="39"/>
      <c r="F26" s="34"/>
      <c r="G26" s="34"/>
      <c r="H26" s="34"/>
      <c r="I26" s="34">
        <v>504</v>
      </c>
      <c r="J26" s="34"/>
      <c r="K26" s="34">
        <v>488</v>
      </c>
      <c r="L26" s="34">
        <v>482</v>
      </c>
      <c r="M26" s="34"/>
      <c r="N26" s="34">
        <v>524</v>
      </c>
      <c r="O26" s="34"/>
      <c r="P26" s="34"/>
      <c r="Q26" s="34"/>
      <c r="R26" s="34"/>
      <c r="S26" s="40">
        <f t="shared" si="0"/>
        <v>499.5</v>
      </c>
      <c r="T26" s="39">
        <v>488</v>
      </c>
      <c r="U26" s="34"/>
      <c r="V26" s="34">
        <v>518</v>
      </c>
      <c r="W26" s="34"/>
      <c r="X26" s="34"/>
      <c r="Y26" s="34">
        <v>523</v>
      </c>
      <c r="Z26" s="34"/>
      <c r="AA26" s="34"/>
      <c r="AB26" s="34"/>
      <c r="AC26" s="34"/>
      <c r="AD26" s="34"/>
      <c r="AE26" s="34">
        <v>456</v>
      </c>
      <c r="AF26" s="34"/>
      <c r="AG26" s="34">
        <v>453</v>
      </c>
      <c r="AH26" s="36">
        <f t="shared" si="1"/>
        <v>487.6</v>
      </c>
      <c r="AI26" s="37">
        <f t="shared" si="2"/>
        <v>492.8888888888889</v>
      </c>
      <c r="AJ26" s="38">
        <f t="shared" si="3"/>
        <v>4436</v>
      </c>
      <c r="AK26">
        <f t="shared" si="4"/>
        <v>9</v>
      </c>
    </row>
    <row r="27" spans="1:37" ht="12.75">
      <c r="A27">
        <f t="shared" si="5"/>
        <v>21</v>
      </c>
      <c r="B27" s="30" t="s">
        <v>45</v>
      </c>
      <c r="C27" s="31">
        <v>6058</v>
      </c>
      <c r="D27" s="32" t="s">
        <v>39</v>
      </c>
      <c r="E27" s="39"/>
      <c r="F27" s="34"/>
      <c r="G27" s="34"/>
      <c r="H27" s="34">
        <v>498</v>
      </c>
      <c r="I27" s="34"/>
      <c r="J27" s="34"/>
      <c r="K27" s="34">
        <v>496</v>
      </c>
      <c r="L27" s="34">
        <v>476</v>
      </c>
      <c r="M27" s="34"/>
      <c r="N27" s="34">
        <v>491</v>
      </c>
      <c r="O27" s="34"/>
      <c r="P27" s="34">
        <v>449</v>
      </c>
      <c r="Q27" s="34"/>
      <c r="R27" s="34"/>
      <c r="S27" s="40">
        <f t="shared" si="0"/>
        <v>482</v>
      </c>
      <c r="T27" s="39">
        <v>424</v>
      </c>
      <c r="U27" s="34"/>
      <c r="V27" s="34"/>
      <c r="W27" s="34"/>
      <c r="X27" s="34">
        <v>510</v>
      </c>
      <c r="Y27" s="34"/>
      <c r="Z27" s="34"/>
      <c r="AA27" s="34"/>
      <c r="AB27" s="34">
        <v>540</v>
      </c>
      <c r="AC27" s="34"/>
      <c r="AD27" s="34"/>
      <c r="AE27" s="34"/>
      <c r="AF27" s="34"/>
      <c r="AG27" s="34">
        <v>532</v>
      </c>
      <c r="AH27" s="36">
        <f t="shared" si="1"/>
        <v>501.5</v>
      </c>
      <c r="AI27" s="37">
        <f t="shared" si="2"/>
        <v>490.6666666666667</v>
      </c>
      <c r="AJ27" s="38">
        <f t="shared" si="3"/>
        <v>4416</v>
      </c>
      <c r="AK27">
        <f t="shared" si="4"/>
        <v>9</v>
      </c>
    </row>
    <row r="28" spans="1:37" ht="12.75">
      <c r="A28">
        <f t="shared" si="5"/>
        <v>22</v>
      </c>
      <c r="B28" s="41" t="s">
        <v>46</v>
      </c>
      <c r="C28" s="31">
        <v>6068</v>
      </c>
      <c r="D28" s="32" t="s">
        <v>30</v>
      </c>
      <c r="E28" s="39"/>
      <c r="F28" s="34">
        <v>488</v>
      </c>
      <c r="G28" s="34"/>
      <c r="H28" s="34"/>
      <c r="I28" s="34">
        <v>524</v>
      </c>
      <c r="J28" s="34"/>
      <c r="K28" s="34">
        <v>485</v>
      </c>
      <c r="L28" s="34">
        <v>468</v>
      </c>
      <c r="M28" s="34"/>
      <c r="N28" s="34">
        <v>505</v>
      </c>
      <c r="O28" s="34"/>
      <c r="P28" s="34"/>
      <c r="Q28" s="34">
        <v>496</v>
      </c>
      <c r="R28" s="34"/>
      <c r="S28" s="40">
        <f t="shared" si="0"/>
        <v>494.3333333333333</v>
      </c>
      <c r="T28" s="39">
        <v>512</v>
      </c>
      <c r="U28" s="34"/>
      <c r="V28" s="34">
        <v>481</v>
      </c>
      <c r="W28" s="34"/>
      <c r="X28" s="34"/>
      <c r="Y28" s="34">
        <v>482</v>
      </c>
      <c r="Z28" s="34"/>
      <c r="AA28" s="34"/>
      <c r="AB28" s="34">
        <v>470</v>
      </c>
      <c r="AC28" s="34"/>
      <c r="AD28" s="34"/>
      <c r="AE28" s="34">
        <v>466</v>
      </c>
      <c r="AF28" s="34"/>
      <c r="AG28" s="34">
        <v>446</v>
      </c>
      <c r="AH28" s="36">
        <f t="shared" si="1"/>
        <v>476.1666666666667</v>
      </c>
      <c r="AI28" s="37">
        <f t="shared" si="2"/>
        <v>485.25</v>
      </c>
      <c r="AJ28" s="38">
        <f t="shared" si="3"/>
        <v>5823</v>
      </c>
      <c r="AK28">
        <f t="shared" si="4"/>
        <v>12</v>
      </c>
    </row>
    <row r="29" spans="1:37" ht="12.75">
      <c r="A29">
        <f t="shared" si="5"/>
        <v>23</v>
      </c>
      <c r="B29" s="30" t="s">
        <v>47</v>
      </c>
      <c r="C29" s="31">
        <v>6133</v>
      </c>
      <c r="D29" s="32" t="s">
        <v>48</v>
      </c>
      <c r="E29" s="39">
        <v>445</v>
      </c>
      <c r="F29" s="34"/>
      <c r="G29" s="34"/>
      <c r="H29" s="34">
        <v>488</v>
      </c>
      <c r="I29" s="34"/>
      <c r="J29" s="34">
        <v>482</v>
      </c>
      <c r="K29" s="34"/>
      <c r="L29" s="34"/>
      <c r="M29" s="34">
        <v>495</v>
      </c>
      <c r="N29" s="34"/>
      <c r="O29" s="34"/>
      <c r="P29" s="34">
        <v>454</v>
      </c>
      <c r="Q29" s="34"/>
      <c r="R29" s="34">
        <v>486</v>
      </c>
      <c r="S29" s="40">
        <f t="shared" si="0"/>
        <v>475</v>
      </c>
      <c r="T29" s="39"/>
      <c r="U29" s="34">
        <v>441</v>
      </c>
      <c r="V29" s="34"/>
      <c r="W29" s="34"/>
      <c r="X29" s="34">
        <v>495</v>
      </c>
      <c r="Y29" s="34"/>
      <c r="Z29" s="34">
        <v>535</v>
      </c>
      <c r="AA29" s="34">
        <v>475</v>
      </c>
      <c r="AB29" s="34"/>
      <c r="AC29" s="34"/>
      <c r="AD29" s="34">
        <v>515</v>
      </c>
      <c r="AE29" s="34"/>
      <c r="AF29" s="34">
        <v>480</v>
      </c>
      <c r="AG29" s="34"/>
      <c r="AH29" s="36">
        <f t="shared" si="1"/>
        <v>490.1666666666667</v>
      </c>
      <c r="AI29" s="37">
        <f t="shared" si="2"/>
        <v>482.5833333333333</v>
      </c>
      <c r="AJ29" s="38">
        <f t="shared" si="3"/>
        <v>5791</v>
      </c>
      <c r="AK29">
        <f t="shared" si="4"/>
        <v>12</v>
      </c>
    </row>
    <row r="30" spans="1:37" ht="12.75">
      <c r="A30">
        <f t="shared" si="5"/>
        <v>24</v>
      </c>
      <c r="B30" s="30" t="s">
        <v>49</v>
      </c>
      <c r="C30" s="31">
        <v>6039</v>
      </c>
      <c r="D30" s="32" t="s">
        <v>48</v>
      </c>
      <c r="E30" s="39">
        <v>493</v>
      </c>
      <c r="F30" s="34"/>
      <c r="G30" s="34"/>
      <c r="H30" s="34">
        <v>495</v>
      </c>
      <c r="I30" s="34"/>
      <c r="J30" s="34">
        <v>428</v>
      </c>
      <c r="K30" s="34"/>
      <c r="L30" s="34"/>
      <c r="M30" s="34">
        <v>490</v>
      </c>
      <c r="N30" s="34"/>
      <c r="O30" s="34"/>
      <c r="P30" s="34">
        <v>421</v>
      </c>
      <c r="Q30" s="34"/>
      <c r="R30" s="34"/>
      <c r="S30" s="40">
        <f t="shared" si="0"/>
        <v>465.4</v>
      </c>
      <c r="T30" s="39"/>
      <c r="U30" s="34">
        <v>526</v>
      </c>
      <c r="V30" s="34"/>
      <c r="W30" s="34"/>
      <c r="X30" s="34">
        <v>506</v>
      </c>
      <c r="Y30" s="34"/>
      <c r="Z30" s="34">
        <v>462</v>
      </c>
      <c r="AA30" s="34">
        <v>486</v>
      </c>
      <c r="AB30" s="34"/>
      <c r="AC30" s="34"/>
      <c r="AD30" s="34">
        <v>504</v>
      </c>
      <c r="AE30" s="34"/>
      <c r="AF30" s="34">
        <v>480</v>
      </c>
      <c r="AG30" s="34"/>
      <c r="AH30" s="36">
        <f t="shared" si="1"/>
        <v>494</v>
      </c>
      <c r="AI30" s="37">
        <f t="shared" si="2"/>
        <v>481</v>
      </c>
      <c r="AJ30" s="38">
        <f t="shared" si="3"/>
        <v>5291</v>
      </c>
      <c r="AK30">
        <f t="shared" si="4"/>
        <v>11</v>
      </c>
    </row>
    <row r="31" spans="1:37" ht="12.75">
      <c r="A31">
        <f t="shared" si="5"/>
        <v>25</v>
      </c>
      <c r="B31" s="30" t="s">
        <v>50</v>
      </c>
      <c r="C31" s="31">
        <v>6024</v>
      </c>
      <c r="D31" s="32" t="s">
        <v>39</v>
      </c>
      <c r="E31" s="39"/>
      <c r="F31" s="34">
        <v>490</v>
      </c>
      <c r="G31" s="34"/>
      <c r="H31" s="34">
        <v>478</v>
      </c>
      <c r="I31" s="34"/>
      <c r="J31" s="34"/>
      <c r="K31" s="34">
        <v>473</v>
      </c>
      <c r="L31" s="34">
        <v>447</v>
      </c>
      <c r="M31" s="34"/>
      <c r="N31" s="34">
        <v>462</v>
      </c>
      <c r="O31" s="34"/>
      <c r="P31" s="34"/>
      <c r="Q31" s="34"/>
      <c r="R31" s="34"/>
      <c r="S31" s="40">
        <f t="shared" si="0"/>
        <v>470</v>
      </c>
      <c r="T31" s="39"/>
      <c r="U31" s="34"/>
      <c r="V31" s="34">
        <v>514</v>
      </c>
      <c r="W31" s="34"/>
      <c r="X31" s="34">
        <v>502</v>
      </c>
      <c r="Y31" s="34"/>
      <c r="Z31" s="34"/>
      <c r="AA31" s="34"/>
      <c r="AB31" s="34"/>
      <c r="AC31" s="34"/>
      <c r="AD31" s="34">
        <v>469</v>
      </c>
      <c r="AE31" s="34"/>
      <c r="AF31" s="34"/>
      <c r="AG31" s="34"/>
      <c r="AH31" s="36">
        <f t="shared" si="1"/>
        <v>495</v>
      </c>
      <c r="AI31" s="37">
        <f t="shared" si="2"/>
        <v>479.375</v>
      </c>
      <c r="AJ31" s="38">
        <f t="shared" si="3"/>
        <v>3835</v>
      </c>
      <c r="AK31">
        <f t="shared" si="4"/>
        <v>8</v>
      </c>
    </row>
    <row r="32" spans="1:37" ht="12.75">
      <c r="A32">
        <f t="shared" si="5"/>
        <v>26</v>
      </c>
      <c r="B32" s="30" t="s">
        <v>51</v>
      </c>
      <c r="C32" s="31">
        <v>6116</v>
      </c>
      <c r="D32" s="32" t="s">
        <v>39</v>
      </c>
      <c r="E32" s="39"/>
      <c r="F32" s="34">
        <v>447</v>
      </c>
      <c r="G32" s="34"/>
      <c r="H32" s="34"/>
      <c r="I32" s="34"/>
      <c r="J32" s="34"/>
      <c r="K32" s="34"/>
      <c r="L32" s="34">
        <v>467</v>
      </c>
      <c r="M32" s="34"/>
      <c r="N32" s="34">
        <v>486</v>
      </c>
      <c r="O32" s="34"/>
      <c r="P32" s="34">
        <v>479</v>
      </c>
      <c r="Q32" s="34"/>
      <c r="R32" s="34"/>
      <c r="S32" s="40">
        <f t="shared" si="0"/>
        <v>469.75</v>
      </c>
      <c r="T32" s="39">
        <v>438</v>
      </c>
      <c r="U32" s="34"/>
      <c r="V32" s="34">
        <v>446</v>
      </c>
      <c r="W32" s="34"/>
      <c r="X32" s="34">
        <v>463</v>
      </c>
      <c r="Y32" s="34"/>
      <c r="Z32" s="34"/>
      <c r="AA32" s="34"/>
      <c r="AB32" s="34">
        <v>510</v>
      </c>
      <c r="AC32" s="34"/>
      <c r="AD32" s="34">
        <v>496</v>
      </c>
      <c r="AE32" s="34"/>
      <c r="AF32" s="34"/>
      <c r="AG32" s="34">
        <v>518</v>
      </c>
      <c r="AH32" s="36">
        <f t="shared" si="1"/>
        <v>478.5</v>
      </c>
      <c r="AI32" s="37">
        <f t="shared" si="2"/>
        <v>475</v>
      </c>
      <c r="AJ32" s="38">
        <f t="shared" si="3"/>
        <v>4750</v>
      </c>
      <c r="AK32">
        <f t="shared" si="4"/>
        <v>10</v>
      </c>
    </row>
    <row r="33" spans="1:37" ht="12.75">
      <c r="A33">
        <f t="shared" si="5"/>
        <v>27</v>
      </c>
      <c r="B33" s="30" t="s">
        <v>52</v>
      </c>
      <c r="C33" s="31">
        <v>6121</v>
      </c>
      <c r="D33" s="32" t="s">
        <v>39</v>
      </c>
      <c r="E33" s="39"/>
      <c r="F33" s="34">
        <v>443</v>
      </c>
      <c r="G33" s="34"/>
      <c r="H33" s="34">
        <v>458</v>
      </c>
      <c r="I33" s="34"/>
      <c r="J33" s="34"/>
      <c r="K33" s="34">
        <v>459</v>
      </c>
      <c r="L33" s="34"/>
      <c r="M33" s="34"/>
      <c r="N33" s="34"/>
      <c r="O33" s="34"/>
      <c r="P33" s="34">
        <v>474</v>
      </c>
      <c r="Q33" s="34"/>
      <c r="R33" s="34"/>
      <c r="S33" s="40">
        <f t="shared" si="0"/>
        <v>458.5</v>
      </c>
      <c r="T33" s="39">
        <v>437</v>
      </c>
      <c r="U33" s="34"/>
      <c r="V33" s="34">
        <v>451</v>
      </c>
      <c r="W33" s="34"/>
      <c r="X33" s="34"/>
      <c r="Y33" s="34"/>
      <c r="Z33" s="34"/>
      <c r="AA33" s="34"/>
      <c r="AB33" s="34">
        <v>493</v>
      </c>
      <c r="AC33" s="34"/>
      <c r="AD33" s="34">
        <v>462</v>
      </c>
      <c r="AE33" s="34"/>
      <c r="AF33" s="34"/>
      <c r="AG33" s="34">
        <v>530</v>
      </c>
      <c r="AH33" s="36">
        <f t="shared" si="1"/>
        <v>474.6</v>
      </c>
      <c r="AI33" s="37">
        <f t="shared" si="2"/>
        <v>467.44444444444446</v>
      </c>
      <c r="AJ33" s="38">
        <f t="shared" si="3"/>
        <v>4207</v>
      </c>
      <c r="AK33">
        <f t="shared" si="4"/>
        <v>9</v>
      </c>
    </row>
    <row r="34" spans="1:37" ht="12.75">
      <c r="A34">
        <f t="shared" si="5"/>
        <v>28</v>
      </c>
      <c r="B34" s="41" t="s">
        <v>53</v>
      </c>
      <c r="C34" s="31">
        <v>6123</v>
      </c>
      <c r="D34" s="44" t="s">
        <v>35</v>
      </c>
      <c r="E34" s="39">
        <v>436</v>
      </c>
      <c r="F34" s="34"/>
      <c r="G34" s="34">
        <v>491</v>
      </c>
      <c r="H34" s="34"/>
      <c r="I34" s="34"/>
      <c r="J34" s="34"/>
      <c r="K34" s="34"/>
      <c r="L34" s="34"/>
      <c r="M34" s="34">
        <v>473</v>
      </c>
      <c r="N34" s="34"/>
      <c r="O34" s="34">
        <v>456</v>
      </c>
      <c r="P34" s="34"/>
      <c r="Q34" s="34">
        <v>493</v>
      </c>
      <c r="R34" s="34"/>
      <c r="S34" s="40">
        <f t="shared" si="0"/>
        <v>469.8</v>
      </c>
      <c r="T34" s="39"/>
      <c r="U34" s="34">
        <v>483</v>
      </c>
      <c r="V34" s="34"/>
      <c r="W34" s="34">
        <v>472</v>
      </c>
      <c r="X34" s="34"/>
      <c r="Y34" s="34">
        <v>461</v>
      </c>
      <c r="Z34" s="34"/>
      <c r="AA34" s="34">
        <v>480</v>
      </c>
      <c r="AB34" s="34"/>
      <c r="AC34" s="34">
        <v>412</v>
      </c>
      <c r="AD34" s="34"/>
      <c r="AE34" s="34">
        <v>417</v>
      </c>
      <c r="AF34" s="34"/>
      <c r="AG34" s="34"/>
      <c r="AH34" s="36">
        <f t="shared" si="1"/>
        <v>454.1666666666667</v>
      </c>
      <c r="AI34" s="37">
        <f t="shared" si="2"/>
        <v>461.27272727272725</v>
      </c>
      <c r="AJ34" s="38">
        <f t="shared" si="3"/>
        <v>5074</v>
      </c>
      <c r="AK34">
        <f t="shared" si="4"/>
        <v>11</v>
      </c>
    </row>
    <row r="35" spans="1:37" ht="12.75">
      <c r="A35">
        <f t="shared" si="5"/>
        <v>29</v>
      </c>
      <c r="B35" s="30" t="s">
        <v>54</v>
      </c>
      <c r="C35" s="31">
        <v>6063</v>
      </c>
      <c r="D35" s="32" t="s">
        <v>48</v>
      </c>
      <c r="E35" s="39"/>
      <c r="F35" s="34"/>
      <c r="G35" s="34"/>
      <c r="H35" s="34">
        <v>461</v>
      </c>
      <c r="I35" s="34"/>
      <c r="J35" s="34">
        <v>465</v>
      </c>
      <c r="K35" s="34"/>
      <c r="L35" s="34"/>
      <c r="M35" s="34">
        <v>449</v>
      </c>
      <c r="N35" s="34"/>
      <c r="O35" s="34"/>
      <c r="P35" s="34">
        <v>425</v>
      </c>
      <c r="Q35" s="34"/>
      <c r="R35" s="34">
        <v>458</v>
      </c>
      <c r="S35" s="40">
        <f t="shared" si="0"/>
        <v>451.6</v>
      </c>
      <c r="T35" s="39"/>
      <c r="U35" s="34">
        <v>474</v>
      </c>
      <c r="V35" s="34"/>
      <c r="W35" s="34"/>
      <c r="X35" s="34">
        <v>433</v>
      </c>
      <c r="Y35" s="34"/>
      <c r="Z35" s="34">
        <v>453</v>
      </c>
      <c r="AA35" s="34">
        <v>457</v>
      </c>
      <c r="AB35" s="34"/>
      <c r="AC35" s="34"/>
      <c r="AD35" s="34">
        <v>505</v>
      </c>
      <c r="AE35" s="34"/>
      <c r="AF35" s="34">
        <v>459</v>
      </c>
      <c r="AG35" s="34"/>
      <c r="AH35" s="36">
        <f t="shared" si="1"/>
        <v>463.5</v>
      </c>
      <c r="AI35" s="37">
        <f t="shared" si="2"/>
        <v>458.09090909090907</v>
      </c>
      <c r="AJ35" s="38">
        <f t="shared" si="3"/>
        <v>5039</v>
      </c>
      <c r="AK35">
        <f t="shared" si="4"/>
        <v>11</v>
      </c>
    </row>
    <row r="36" spans="1:37" ht="12.75">
      <c r="A36">
        <f t="shared" si="5"/>
        <v>30</v>
      </c>
      <c r="B36" s="30" t="s">
        <v>55</v>
      </c>
      <c r="C36" s="31">
        <v>6007</v>
      </c>
      <c r="D36" s="32" t="s">
        <v>48</v>
      </c>
      <c r="E36" s="39">
        <v>396</v>
      </c>
      <c r="F36" s="34"/>
      <c r="G36" s="34"/>
      <c r="H36" s="34"/>
      <c r="I36" s="34"/>
      <c r="J36" s="34">
        <v>370</v>
      </c>
      <c r="K36" s="34"/>
      <c r="L36" s="34"/>
      <c r="M36" s="34"/>
      <c r="N36" s="34"/>
      <c r="O36" s="34"/>
      <c r="P36" s="34"/>
      <c r="Q36" s="34"/>
      <c r="R36" s="34"/>
      <c r="S36" s="40">
        <f t="shared" si="0"/>
        <v>383</v>
      </c>
      <c r="T36" s="39"/>
      <c r="U36" s="34">
        <v>403</v>
      </c>
      <c r="V36" s="34"/>
      <c r="W36" s="34"/>
      <c r="X36" s="34"/>
      <c r="Y36" s="34"/>
      <c r="Z36" s="34">
        <v>437</v>
      </c>
      <c r="AA36" s="34">
        <v>390</v>
      </c>
      <c r="AB36" s="34"/>
      <c r="AC36" s="34"/>
      <c r="AD36" s="34">
        <v>440</v>
      </c>
      <c r="AE36" s="34"/>
      <c r="AF36" s="34"/>
      <c r="AG36" s="34"/>
      <c r="AH36" s="36">
        <f t="shared" si="1"/>
        <v>417.5</v>
      </c>
      <c r="AI36" s="37">
        <f t="shared" si="2"/>
        <v>406</v>
      </c>
      <c r="AJ36" s="38">
        <f t="shared" si="3"/>
        <v>2436</v>
      </c>
      <c r="AK36">
        <f t="shared" si="4"/>
        <v>6</v>
      </c>
    </row>
    <row r="37" spans="2:36" ht="12.75">
      <c r="B37" s="30"/>
      <c r="C37" s="31"/>
      <c r="D37" s="32"/>
      <c r="E37" s="39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40"/>
      <c r="T37" s="39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6"/>
      <c r="AI37" s="37"/>
      <c r="AJ37" s="38"/>
    </row>
    <row r="38" spans="2:36" ht="12.75">
      <c r="B38" s="30"/>
      <c r="C38" s="31"/>
      <c r="D38" s="32"/>
      <c r="E38" s="39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40"/>
      <c r="T38" s="39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6"/>
      <c r="AI38" s="37"/>
      <c r="AJ38" s="38"/>
    </row>
    <row r="39" spans="2:36" ht="15">
      <c r="B39" s="45" t="s">
        <v>56</v>
      </c>
      <c r="C39" s="31"/>
      <c r="D39" s="32"/>
      <c r="E39" s="3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40"/>
      <c r="T39" s="39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6"/>
      <c r="AI39" s="37"/>
      <c r="AJ39" s="38"/>
    </row>
    <row r="40" spans="2:36" ht="12.75">
      <c r="B40" s="30"/>
      <c r="C40" s="31"/>
      <c r="D40" s="32"/>
      <c r="E40" s="3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40"/>
      <c r="T40" s="39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6"/>
      <c r="AI40" s="37"/>
      <c r="AJ40" s="38"/>
    </row>
    <row r="41" spans="1:37" ht="12.75">
      <c r="A41">
        <f>A36+1</f>
        <v>31</v>
      </c>
      <c r="B41" s="30" t="s">
        <v>57</v>
      </c>
      <c r="C41" s="46">
        <v>6107</v>
      </c>
      <c r="D41" s="47" t="s">
        <v>48</v>
      </c>
      <c r="E41" s="39"/>
      <c r="F41" s="34"/>
      <c r="G41" s="34"/>
      <c r="H41" s="34"/>
      <c r="I41" s="34"/>
      <c r="J41" s="34"/>
      <c r="K41" s="34"/>
      <c r="L41" s="34"/>
      <c r="M41" s="34">
        <v>490</v>
      </c>
      <c r="N41" s="34"/>
      <c r="O41" s="34"/>
      <c r="P41" s="34">
        <v>511</v>
      </c>
      <c r="Q41" s="34"/>
      <c r="R41" s="34">
        <v>490</v>
      </c>
      <c r="S41" s="40">
        <f aca="true" t="shared" si="6" ref="S41:S50">AVERAGE(E41:R41)</f>
        <v>497</v>
      </c>
      <c r="T41" s="39"/>
      <c r="U41" s="34"/>
      <c r="V41" s="34"/>
      <c r="W41" s="34"/>
      <c r="X41" s="34">
        <v>525</v>
      </c>
      <c r="Y41" s="34"/>
      <c r="Z41" s="34"/>
      <c r="AA41" s="34"/>
      <c r="AB41" s="34"/>
      <c r="AC41" s="34"/>
      <c r="AD41" s="34"/>
      <c r="AE41" s="34"/>
      <c r="AF41" s="34"/>
      <c r="AG41" s="34"/>
      <c r="AH41" s="36">
        <f aca="true" t="shared" si="7" ref="AH41:AH50">AVERAGE(T41:AG41)</f>
        <v>525</v>
      </c>
      <c r="AI41" s="37">
        <f aca="true" t="shared" si="8" ref="AI41:AI50">AVERAGE(E41:R41,T41:AG41)</f>
        <v>504</v>
      </c>
      <c r="AJ41" s="38">
        <f aca="true" t="shared" si="9" ref="AJ41:AJ50">SUM(E41:R41,T41:AG41)</f>
        <v>2016</v>
      </c>
      <c r="AK41">
        <f aca="true" t="shared" si="10" ref="AK41:AK50">COUNT(E41:R41)+COUNT(T41:AG41)</f>
        <v>4</v>
      </c>
    </row>
    <row r="42" spans="1:37" ht="12.75">
      <c r="A42">
        <f aca="true" t="shared" si="11" ref="A42:A50">A41+1</f>
        <v>32</v>
      </c>
      <c r="B42" s="30" t="s">
        <v>58</v>
      </c>
      <c r="C42" s="46">
        <v>6011</v>
      </c>
      <c r="D42" s="47" t="s">
        <v>33</v>
      </c>
      <c r="E42" s="39"/>
      <c r="F42" s="34"/>
      <c r="G42" s="34">
        <v>523</v>
      </c>
      <c r="H42" s="34"/>
      <c r="I42" s="34">
        <v>466</v>
      </c>
      <c r="J42" s="34"/>
      <c r="K42" s="34"/>
      <c r="L42" s="34">
        <v>485</v>
      </c>
      <c r="M42" s="34"/>
      <c r="N42" s="34"/>
      <c r="O42" s="34"/>
      <c r="P42" s="34"/>
      <c r="Q42" s="34"/>
      <c r="R42" s="34"/>
      <c r="S42" s="40">
        <f t="shared" si="6"/>
        <v>491.3333333333333</v>
      </c>
      <c r="T42" s="39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>
        <v>478</v>
      </c>
      <c r="AH42" s="36">
        <f t="shared" si="7"/>
        <v>478</v>
      </c>
      <c r="AI42" s="37">
        <f t="shared" si="8"/>
        <v>488</v>
      </c>
      <c r="AJ42" s="38">
        <f t="shared" si="9"/>
        <v>1952</v>
      </c>
      <c r="AK42">
        <f t="shared" si="10"/>
        <v>4</v>
      </c>
    </row>
    <row r="43" spans="1:37" ht="12.75">
      <c r="A43" s="48">
        <f t="shared" si="11"/>
        <v>33</v>
      </c>
      <c r="B43" s="30" t="s">
        <v>59</v>
      </c>
      <c r="C43" s="46">
        <v>6033</v>
      </c>
      <c r="D43" s="47" t="s">
        <v>48</v>
      </c>
      <c r="E43" s="39"/>
      <c r="F43" s="34"/>
      <c r="G43" s="34"/>
      <c r="H43" s="34">
        <v>473</v>
      </c>
      <c r="I43" s="34"/>
      <c r="J43" s="34"/>
      <c r="K43" s="34"/>
      <c r="L43" s="34"/>
      <c r="M43" s="34"/>
      <c r="N43" s="34"/>
      <c r="O43" s="34"/>
      <c r="P43" s="34"/>
      <c r="Q43" s="34"/>
      <c r="R43" s="34">
        <v>434</v>
      </c>
      <c r="S43" s="40">
        <f t="shared" si="6"/>
        <v>453.5</v>
      </c>
      <c r="T43" s="39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>
        <v>449</v>
      </c>
      <c r="AG43" s="34"/>
      <c r="AH43" s="36">
        <f t="shared" si="7"/>
        <v>449</v>
      </c>
      <c r="AI43" s="37">
        <f t="shared" si="8"/>
        <v>452</v>
      </c>
      <c r="AJ43" s="38">
        <f t="shared" si="9"/>
        <v>1356</v>
      </c>
      <c r="AK43">
        <f t="shared" si="10"/>
        <v>3</v>
      </c>
    </row>
    <row r="44" spans="1:37" ht="12.75">
      <c r="A44" s="48">
        <f t="shared" si="11"/>
        <v>34</v>
      </c>
      <c r="B44" s="49" t="s">
        <v>60</v>
      </c>
      <c r="C44" s="50">
        <v>6040</v>
      </c>
      <c r="D44" s="51" t="s">
        <v>33</v>
      </c>
      <c r="E44" s="3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>
        <v>444</v>
      </c>
      <c r="R44" s="34"/>
      <c r="S44" s="40">
        <f t="shared" si="6"/>
        <v>444</v>
      </c>
      <c r="T44" s="39">
        <v>432</v>
      </c>
      <c r="U44" s="34"/>
      <c r="V44" s="34"/>
      <c r="W44" s="34"/>
      <c r="X44" s="34"/>
      <c r="Y44" s="34"/>
      <c r="Z44" s="34"/>
      <c r="AA44" s="34"/>
      <c r="AB44" s="34"/>
      <c r="AC44" s="34">
        <v>472</v>
      </c>
      <c r="AD44" s="34"/>
      <c r="AE44" s="34"/>
      <c r="AF44" s="34"/>
      <c r="AG44" s="34"/>
      <c r="AH44" s="36">
        <f t="shared" si="7"/>
        <v>452</v>
      </c>
      <c r="AI44" s="37">
        <f t="shared" si="8"/>
        <v>449.3333333333333</v>
      </c>
      <c r="AJ44" s="38">
        <f t="shared" si="9"/>
        <v>1348</v>
      </c>
      <c r="AK44">
        <f t="shared" si="10"/>
        <v>3</v>
      </c>
    </row>
    <row r="45" spans="1:37" ht="12.75">
      <c r="A45" s="48">
        <f t="shared" si="11"/>
        <v>35</v>
      </c>
      <c r="B45" s="52" t="s">
        <v>61</v>
      </c>
      <c r="C45" s="50">
        <v>6117</v>
      </c>
      <c r="D45" s="53" t="s">
        <v>30</v>
      </c>
      <c r="E45" s="39"/>
      <c r="F45" s="34">
        <v>442</v>
      </c>
      <c r="G45" s="34"/>
      <c r="H45" s="34"/>
      <c r="I45" s="34"/>
      <c r="J45" s="34"/>
      <c r="K45" s="34"/>
      <c r="L45" s="34">
        <v>454</v>
      </c>
      <c r="M45" s="34"/>
      <c r="N45" s="34"/>
      <c r="O45" s="34"/>
      <c r="P45" s="34"/>
      <c r="Q45" s="34"/>
      <c r="R45" s="34"/>
      <c r="S45" s="40">
        <f t="shared" si="6"/>
        <v>448</v>
      </c>
      <c r="T45" s="42"/>
      <c r="U45" s="34"/>
      <c r="V45" s="34"/>
      <c r="W45" s="34"/>
      <c r="X45" s="34"/>
      <c r="Y45" s="34">
        <v>417</v>
      </c>
      <c r="Z45" s="34"/>
      <c r="AA45" s="34"/>
      <c r="AB45" s="34"/>
      <c r="AC45" s="34"/>
      <c r="AD45" s="34"/>
      <c r="AE45" s="34"/>
      <c r="AF45" s="34"/>
      <c r="AG45" s="34"/>
      <c r="AH45" s="36">
        <f t="shared" si="7"/>
        <v>417</v>
      </c>
      <c r="AI45" s="37">
        <f t="shared" si="8"/>
        <v>437.6666666666667</v>
      </c>
      <c r="AJ45" s="38">
        <f t="shared" si="9"/>
        <v>1313</v>
      </c>
      <c r="AK45">
        <f t="shared" si="10"/>
        <v>3</v>
      </c>
    </row>
    <row r="46" spans="1:37" ht="12.75">
      <c r="A46" s="48">
        <f t="shared" si="11"/>
        <v>36</v>
      </c>
      <c r="B46" s="54" t="s">
        <v>62</v>
      </c>
      <c r="C46" s="55">
        <v>6000</v>
      </c>
      <c r="D46" s="56" t="s">
        <v>63</v>
      </c>
      <c r="E46" s="57"/>
      <c r="F46" s="58"/>
      <c r="G46" s="58"/>
      <c r="H46" s="58"/>
      <c r="I46" s="58"/>
      <c r="J46" s="58"/>
      <c r="K46" s="58"/>
      <c r="R46" s="59">
        <v>527</v>
      </c>
      <c r="S46" s="40">
        <f t="shared" si="6"/>
        <v>527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34"/>
      <c r="AH46" s="36" t="e">
        <f t="shared" si="7"/>
        <v>#DIV/0!</v>
      </c>
      <c r="AI46" s="37">
        <f t="shared" si="8"/>
        <v>527</v>
      </c>
      <c r="AJ46" s="38">
        <f t="shared" si="9"/>
        <v>527</v>
      </c>
      <c r="AK46">
        <f t="shared" si="10"/>
        <v>1</v>
      </c>
    </row>
    <row r="47" spans="1:37" ht="12.75">
      <c r="A47" s="48">
        <f t="shared" si="11"/>
        <v>37</v>
      </c>
      <c r="B47" s="49" t="s">
        <v>64</v>
      </c>
      <c r="C47" s="50">
        <v>6044</v>
      </c>
      <c r="D47" s="53" t="s">
        <v>48</v>
      </c>
      <c r="E47" s="39">
        <v>496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40">
        <f t="shared" si="6"/>
        <v>496</v>
      </c>
      <c r="T47" s="42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6" t="e">
        <f t="shared" si="7"/>
        <v>#DIV/0!</v>
      </c>
      <c r="AI47" s="37">
        <f t="shared" si="8"/>
        <v>496</v>
      </c>
      <c r="AJ47" s="38">
        <f t="shared" si="9"/>
        <v>496</v>
      </c>
      <c r="AK47">
        <f t="shared" si="10"/>
        <v>1</v>
      </c>
    </row>
    <row r="48" spans="1:37" s="45" customFormat="1" ht="15">
      <c r="A48" s="48">
        <f t="shared" si="11"/>
        <v>38</v>
      </c>
      <c r="B48" s="54" t="s">
        <v>65</v>
      </c>
      <c r="C48" s="55">
        <v>6005</v>
      </c>
      <c r="D48" s="56" t="s">
        <v>63</v>
      </c>
      <c r="E48" s="57"/>
      <c r="F48" s="58"/>
      <c r="G48" s="58"/>
      <c r="H48" s="58"/>
      <c r="I48" s="58"/>
      <c r="J48" s="58"/>
      <c r="K48" s="58"/>
      <c r="L48"/>
      <c r="M48"/>
      <c r="N48"/>
      <c r="O48"/>
      <c r="P48"/>
      <c r="Q48"/>
      <c r="R48"/>
      <c r="S48" s="40" t="e">
        <f t="shared" si="6"/>
        <v>#DIV/0!</v>
      </c>
      <c r="T48"/>
      <c r="U48" s="58"/>
      <c r="V48" s="58"/>
      <c r="W48" s="58"/>
      <c r="X48" s="58"/>
      <c r="Y48" s="58"/>
      <c r="Z48" s="58"/>
      <c r="AA48" s="58"/>
      <c r="AB48" s="34">
        <v>479</v>
      </c>
      <c r="AC48" s="58"/>
      <c r="AD48" s="58"/>
      <c r="AE48" s="58"/>
      <c r="AF48" s="58"/>
      <c r="AG48" s="34"/>
      <c r="AH48" s="36">
        <f t="shared" si="7"/>
        <v>479</v>
      </c>
      <c r="AI48" s="37">
        <f t="shared" si="8"/>
        <v>479</v>
      </c>
      <c r="AJ48" s="38">
        <f t="shared" si="9"/>
        <v>479</v>
      </c>
      <c r="AK48">
        <f t="shared" si="10"/>
        <v>1</v>
      </c>
    </row>
    <row r="49" spans="1:37" ht="12.75">
      <c r="A49" s="48">
        <f t="shared" si="11"/>
        <v>39</v>
      </c>
      <c r="B49" s="52" t="s">
        <v>66</v>
      </c>
      <c r="C49" s="50">
        <v>6116</v>
      </c>
      <c r="D49" s="60" t="s">
        <v>35</v>
      </c>
      <c r="E49" s="39"/>
      <c r="F49" s="34"/>
      <c r="G49" s="34"/>
      <c r="H49" s="34"/>
      <c r="I49" s="34">
        <v>412</v>
      </c>
      <c r="J49" s="34"/>
      <c r="K49" s="34"/>
      <c r="L49" s="34"/>
      <c r="M49" s="34"/>
      <c r="N49" s="34"/>
      <c r="O49" s="34"/>
      <c r="P49" s="34"/>
      <c r="Q49" s="34"/>
      <c r="R49" s="34"/>
      <c r="S49" s="40">
        <f t="shared" si="6"/>
        <v>412</v>
      </c>
      <c r="T49" s="42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6" t="e">
        <f t="shared" si="7"/>
        <v>#DIV/0!</v>
      </c>
      <c r="AI49" s="37">
        <f t="shared" si="8"/>
        <v>412</v>
      </c>
      <c r="AJ49" s="38">
        <f t="shared" si="9"/>
        <v>412</v>
      </c>
      <c r="AK49">
        <f t="shared" si="10"/>
        <v>1</v>
      </c>
    </row>
    <row r="50" spans="1:37" ht="12.75">
      <c r="A50" s="48">
        <f t="shared" si="11"/>
        <v>40</v>
      </c>
      <c r="B50" s="61" t="s">
        <v>67</v>
      </c>
      <c r="C50" s="62">
        <v>6012</v>
      </c>
      <c r="D50" s="63" t="s">
        <v>35</v>
      </c>
      <c r="E50" s="39"/>
      <c r="F50" s="34"/>
      <c r="G50" s="34">
        <v>392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40">
        <f t="shared" si="6"/>
        <v>392</v>
      </c>
      <c r="T50" s="64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36" t="e">
        <f t="shared" si="7"/>
        <v>#DIV/0!</v>
      </c>
      <c r="AI50" s="37">
        <f t="shared" si="8"/>
        <v>392</v>
      </c>
      <c r="AJ50" s="38">
        <f t="shared" si="9"/>
        <v>392</v>
      </c>
      <c r="AK50">
        <f t="shared" si="10"/>
        <v>1</v>
      </c>
    </row>
    <row r="51" spans="5:11" ht="12.75">
      <c r="E51" s="58"/>
      <c r="F51" s="58"/>
      <c r="G51" s="58"/>
      <c r="H51" s="58"/>
      <c r="I51" s="58"/>
      <c r="J51" s="58"/>
      <c r="K51" s="58"/>
    </row>
    <row r="52" spans="6:11" ht="12.75">
      <c r="F52" s="58"/>
      <c r="G52" s="58"/>
      <c r="H52" s="58"/>
      <c r="I52" s="58"/>
      <c r="J52" s="58"/>
      <c r="K52" s="58"/>
    </row>
    <row r="53" spans="6:11" ht="12.75">
      <c r="F53" s="58"/>
      <c r="G53" s="58"/>
      <c r="H53" s="58"/>
      <c r="I53" s="58"/>
      <c r="J53" s="58"/>
      <c r="K53" s="58"/>
    </row>
    <row r="54" spans="6:11" ht="12.75">
      <c r="F54" s="58"/>
      <c r="G54" s="58"/>
      <c r="H54" s="58"/>
      <c r="I54" s="58"/>
      <c r="J54" s="58"/>
      <c r="K54" s="58"/>
    </row>
    <row r="55" spans="6:11" ht="12.75">
      <c r="F55" s="58"/>
      <c r="G55" s="58"/>
      <c r="H55" s="58"/>
      <c r="I55" s="58"/>
      <c r="J55" s="58"/>
      <c r="K55" s="58"/>
    </row>
    <row r="56" spans="6:11" ht="12.75">
      <c r="F56" s="58"/>
      <c r="G56" s="58"/>
      <c r="H56" s="58"/>
      <c r="I56" s="58"/>
      <c r="J56" s="58"/>
      <c r="K56" s="58"/>
    </row>
  </sheetData>
  <printOptions/>
  <pageMargins left="0.3937007874015748" right="0.3937007874015748" top="0.5905511811023623" bottom="0.32" header="0.2755905511811024" footer="0.21"/>
  <pageSetup fitToHeight="2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dcterms:created xsi:type="dcterms:W3CDTF">2007-12-26T10:05:27Z</dcterms:created>
  <dcterms:modified xsi:type="dcterms:W3CDTF">2007-12-26T10:06:19Z</dcterms:modified>
  <cp:category/>
  <cp:version/>
  <cp:contentType/>
  <cp:contentStatus/>
</cp:coreProperties>
</file>