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Einzel Frühjahr 08-EF" sheetId="1" r:id="rId1"/>
  </sheets>
  <definedNames>
    <definedName name="_xlnm.Print_Titles" localSheetId="0">'Einzel Frühjahr 08-EF'!$1:$6</definedName>
  </definedNames>
  <calcPr fullCalcOnLoad="1"/>
</workbook>
</file>

<file path=xl/sharedStrings.xml><?xml version="1.0" encoding="utf-8"?>
<sst xmlns="http://schemas.openxmlformats.org/spreadsheetml/2006/main" count="170" uniqueCount="123">
  <si>
    <t>LANDESLIGA  B 4er 120 - FRÜHJAHR  2008</t>
  </si>
  <si>
    <t>EINZELWERTUNG</t>
  </si>
  <si>
    <t>Wertung: mindestens 6 Spiele</t>
  </si>
  <si>
    <t>Pass</t>
  </si>
  <si>
    <t>H e i m s p i e l e</t>
  </si>
  <si>
    <t>Heim</t>
  </si>
  <si>
    <t>A u s w ä r t s s p i e l e</t>
  </si>
  <si>
    <t>Auswärts</t>
  </si>
  <si>
    <t>Gesamt</t>
  </si>
  <si>
    <t>Ges.</t>
  </si>
  <si>
    <t>Rang</t>
  </si>
  <si>
    <t>Spieler</t>
  </si>
  <si>
    <t>Nr.</t>
  </si>
  <si>
    <t>Verein</t>
  </si>
  <si>
    <t>schnitt</t>
  </si>
  <si>
    <t>Kegel</t>
  </si>
  <si>
    <t>Spiele</t>
  </si>
  <si>
    <t>1.</t>
  </si>
  <si>
    <t>Camdzic Mehmed</t>
  </si>
  <si>
    <t>SVG Tyrol</t>
  </si>
  <si>
    <t>2.</t>
  </si>
  <si>
    <t>Strele Hilde</t>
  </si>
  <si>
    <t>3.</t>
  </si>
  <si>
    <t>Dreschl Helmut</t>
  </si>
  <si>
    <t>4.</t>
  </si>
  <si>
    <t>Grünanger Werner</t>
  </si>
  <si>
    <t>KSC Schwarz-Weiss Ibk II</t>
  </si>
  <si>
    <t>5.</t>
  </si>
  <si>
    <t>Payr Günter</t>
  </si>
  <si>
    <t>SKV M-Preis II</t>
  </si>
  <si>
    <t>6.</t>
  </si>
  <si>
    <t>Hutter Roland</t>
  </si>
  <si>
    <t>7.</t>
  </si>
  <si>
    <t>Koppelstätter Julius</t>
  </si>
  <si>
    <t>8.</t>
  </si>
  <si>
    <t>Schauer Peter</t>
  </si>
  <si>
    <t>9.</t>
  </si>
  <si>
    <t>Werth Beate</t>
  </si>
  <si>
    <t>KV Jenbach  II</t>
  </si>
  <si>
    <t>10.</t>
  </si>
  <si>
    <t>Werth Michaela (JUN)</t>
  </si>
  <si>
    <t>11.</t>
  </si>
  <si>
    <t>Seeg Günther</t>
  </si>
  <si>
    <t>ESV Kufstein II</t>
  </si>
  <si>
    <t>12.</t>
  </si>
  <si>
    <t>Walch Nora</t>
  </si>
  <si>
    <t>13.</t>
  </si>
  <si>
    <t>Sieberer Herbert</t>
  </si>
  <si>
    <t>14.</t>
  </si>
  <si>
    <t>Schöpf Christine</t>
  </si>
  <si>
    <t>15.</t>
  </si>
  <si>
    <t>Kapferer Werner (JGD)</t>
  </si>
  <si>
    <t>16.</t>
  </si>
  <si>
    <t>Werth Gerhard</t>
  </si>
  <si>
    <t>17.</t>
  </si>
  <si>
    <t>Freydeker Heinz</t>
  </si>
  <si>
    <t>KSK Stadtwerke Ibk III</t>
  </si>
  <si>
    <t>18.</t>
  </si>
  <si>
    <t>Schmidt Eduard</t>
  </si>
  <si>
    <t>19.</t>
  </si>
  <si>
    <t>Lerch Siegfried</t>
  </si>
  <si>
    <t>20.</t>
  </si>
  <si>
    <t>Kappacher Michael</t>
  </si>
  <si>
    <t>21.</t>
  </si>
  <si>
    <t>Ploner Franz</t>
  </si>
  <si>
    <t>22.</t>
  </si>
  <si>
    <t>Holzmann Martin</t>
  </si>
  <si>
    <t>23.</t>
  </si>
  <si>
    <t>Berger Alfred</t>
  </si>
  <si>
    <t>24.</t>
  </si>
  <si>
    <t>Hebein Anni</t>
  </si>
  <si>
    <t>25.</t>
  </si>
  <si>
    <t>Rieser Kurt</t>
  </si>
  <si>
    <t>26.</t>
  </si>
  <si>
    <t>Mayrhofer Andreas</t>
  </si>
  <si>
    <t>27.</t>
  </si>
  <si>
    <t>Tschulnigg Thomas</t>
  </si>
  <si>
    <t>28.</t>
  </si>
  <si>
    <t>Riedmann Hois</t>
  </si>
  <si>
    <t>29.</t>
  </si>
  <si>
    <t>Niedlich Dietmar</t>
  </si>
  <si>
    <t>30.</t>
  </si>
  <si>
    <t>Hebein Baldur</t>
  </si>
  <si>
    <t>31.</t>
  </si>
  <si>
    <t>Schöpf Daniel</t>
  </si>
  <si>
    <t>32.</t>
  </si>
  <si>
    <t>Schöpf Helmut</t>
  </si>
  <si>
    <t>33.</t>
  </si>
  <si>
    <t>Rumer Alfred</t>
  </si>
  <si>
    <t>34.</t>
  </si>
  <si>
    <t>Mayr Erwin</t>
  </si>
  <si>
    <t>35.</t>
  </si>
  <si>
    <t>Henninger Rudolf</t>
  </si>
  <si>
    <t>36.</t>
  </si>
  <si>
    <t>Hutter Armin (JGD)</t>
  </si>
  <si>
    <t>37.</t>
  </si>
  <si>
    <t>Daberto Patrick</t>
  </si>
  <si>
    <t>38.</t>
  </si>
  <si>
    <t>Plach Karl</t>
  </si>
  <si>
    <t>39.</t>
  </si>
  <si>
    <t>Walden Helmut</t>
  </si>
  <si>
    <t>40.</t>
  </si>
  <si>
    <t>Schrödl Theresia</t>
  </si>
  <si>
    <t>41.</t>
  </si>
  <si>
    <t>Dragicevic Milorad</t>
  </si>
  <si>
    <t>42.</t>
  </si>
  <si>
    <t>Geiger Renate</t>
  </si>
  <si>
    <t>43.</t>
  </si>
  <si>
    <t xml:space="preserve">Spitzer Reinhold jun. </t>
  </si>
  <si>
    <t>44.</t>
  </si>
  <si>
    <t>Praschberger Josef</t>
  </si>
  <si>
    <t>45.</t>
  </si>
  <si>
    <t>Eiter Heinz</t>
  </si>
  <si>
    <t>46.</t>
  </si>
  <si>
    <t>Rahm Hanspeter</t>
  </si>
  <si>
    <t>47.</t>
  </si>
  <si>
    <t>Bosin Herbert</t>
  </si>
  <si>
    <t>48.</t>
  </si>
  <si>
    <t>Weiss Alexander</t>
  </si>
  <si>
    <t>49.</t>
  </si>
  <si>
    <t>Alessandri Hermann</t>
  </si>
  <si>
    <t>50.</t>
  </si>
  <si>
    <r>
      <t>Schöpf Julia</t>
    </r>
    <r>
      <rPr>
        <b/>
        <sz val="9"/>
        <color indexed="48"/>
        <rFont val="Arial"/>
        <family val="2"/>
      </rPr>
      <t xml:space="preserve"> (SCH)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</si>
</sst>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0;[Red]0.00"/>
    <numFmt numFmtId="187" formatCode="yyyy\-mm\-dd"/>
    <numFmt numFmtId="188" formatCode="[$-C07]dddd\,\ dd\.\ mmmm\ yyyy"/>
    <numFmt numFmtId="189" formatCode="#,##0.0"/>
    <numFmt numFmtId="190" formatCode="0.0"/>
    <numFmt numFmtId="191" formatCode="[$-F400]h:mm:ss\ AM/PM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4"/>
      <color indexed="61"/>
      <name val="Arial"/>
      <family val="2"/>
    </font>
    <font>
      <sz val="14"/>
      <name val="Arial"/>
      <family val="2"/>
    </font>
    <font>
      <b/>
      <sz val="12"/>
      <color indexed="61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7"/>
      <family val="0"/>
    </font>
    <font>
      <b/>
      <sz val="7"/>
      <name val="7"/>
      <family val="0"/>
    </font>
    <font>
      <sz val="7"/>
      <name val="Arial"/>
      <family val="2"/>
    </font>
    <font>
      <b/>
      <sz val="8"/>
      <color indexed="48"/>
      <name val="Arial"/>
      <family val="2"/>
    </font>
    <font>
      <sz val="9"/>
      <name val="Arial"/>
      <family val="0"/>
    </font>
    <font>
      <sz val="9"/>
      <color indexed="48"/>
      <name val="Arial"/>
      <family val="2"/>
    </font>
    <font>
      <b/>
      <sz val="9"/>
      <color indexed="4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2" borderId="1" applyAlignment="0"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" borderId="2" xfId="0" applyFont="1" applyFill="1" applyBorder="1" applyAlignment="1">
      <alignment/>
    </xf>
    <xf numFmtId="0" fontId="7" fillId="3" borderId="3" xfId="0" applyFont="1" applyFill="1" applyBorder="1" applyAlignment="1">
      <alignment horizontal="centerContinuous"/>
    </xf>
    <xf numFmtId="0" fontId="8" fillId="3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Continuous"/>
    </xf>
    <xf numFmtId="0" fontId="8" fillId="5" borderId="4" xfId="0" applyFont="1" applyFill="1" applyBorder="1" applyAlignment="1">
      <alignment horizontal="centerContinuous"/>
    </xf>
    <xf numFmtId="190" fontId="9" fillId="6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190" fontId="9" fillId="6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190" fontId="14" fillId="0" borderId="0" xfId="0" applyNumberFormat="1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5" fillId="0" borderId="13" xfId="0" applyFont="1" applyBorder="1" applyAlignment="1" applyProtection="1">
      <alignment horizontal="center"/>
      <protection locked="0"/>
    </xf>
    <xf numFmtId="190" fontId="14" fillId="0" borderId="13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8" fillId="0" borderId="14" xfId="0" applyFont="1" applyBorder="1" applyAlignment="1">
      <alignment/>
    </xf>
    <xf numFmtId="0" fontId="17" fillId="0" borderId="6" xfId="0" applyFont="1" applyBorder="1" applyAlignment="1">
      <alignment/>
    </xf>
    <xf numFmtId="0" fontId="18" fillId="0" borderId="6" xfId="0" applyFont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6" xfId="0" applyFont="1" applyBorder="1" applyAlignment="1">
      <alignment/>
    </xf>
    <xf numFmtId="0" fontId="12" fillId="0" borderId="14" xfId="0" applyFont="1" applyFill="1" applyBorder="1" applyAlignment="1">
      <alignment/>
    </xf>
    <xf numFmtId="190" fontId="14" fillId="0" borderId="15" xfId="0" applyNumberFormat="1" applyFont="1" applyBorder="1" applyAlignment="1" applyProtection="1">
      <alignment horizontal="center"/>
      <protection locked="0"/>
    </xf>
    <xf numFmtId="190" fontId="14" fillId="0" borderId="16" xfId="0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3" borderId="17" xfId="0" applyFont="1" applyFill="1" applyBorder="1" applyAlignment="1">
      <alignment horizontal="center"/>
    </xf>
    <xf numFmtId="190" fontId="9" fillId="4" borderId="18" xfId="0" applyNumberFormat="1" applyFont="1" applyFill="1" applyBorder="1" applyAlignment="1">
      <alignment horizontal="center"/>
    </xf>
    <xf numFmtId="190" fontId="9" fillId="4" borderId="15" xfId="0" applyNumberFormat="1" applyFont="1" applyFill="1" applyBorder="1" applyAlignment="1">
      <alignment horizontal="center"/>
    </xf>
    <xf numFmtId="190" fontId="9" fillId="5" borderId="18" xfId="0" applyNumberFormat="1" applyFont="1" applyFill="1" applyBorder="1" applyAlignment="1">
      <alignment horizontal="center"/>
    </xf>
    <xf numFmtId="190" fontId="9" fillId="5" borderId="15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4" borderId="20" xfId="0" applyFont="1" applyFill="1" applyBorder="1" applyAlignment="1">
      <alignment horizontal="centerContinuous"/>
    </xf>
    <xf numFmtId="0" fontId="17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Überschrift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workbookViewId="0" topLeftCell="A32">
      <selection activeCell="J62" sqref="J62"/>
    </sheetView>
  </sheetViews>
  <sheetFormatPr defaultColWidth="11.421875" defaultRowHeight="12.75"/>
  <cols>
    <col min="1" max="1" width="3.8515625" style="0" customWidth="1"/>
    <col min="2" max="2" width="18.57421875" style="1" customWidth="1"/>
    <col min="3" max="3" width="4.8515625" style="0" customWidth="1"/>
    <col min="4" max="4" width="20.421875" style="0" customWidth="1"/>
    <col min="5" max="5" width="3.140625" style="0" bestFit="1" customWidth="1"/>
    <col min="6" max="11" width="3.140625" style="0" customWidth="1"/>
    <col min="12" max="12" width="6.7109375" style="0" bestFit="1" customWidth="1"/>
    <col min="13" max="13" width="3.57421875" style="0" customWidth="1"/>
    <col min="14" max="18" width="3.140625" style="0" customWidth="1"/>
    <col min="19" max="19" width="4.00390625" style="0" bestFit="1" customWidth="1"/>
    <col min="20" max="20" width="7.8515625" style="0" bestFit="1" customWidth="1"/>
    <col min="21" max="21" width="6.421875" style="0" customWidth="1"/>
    <col min="22" max="22" width="6.7109375" style="0" customWidth="1"/>
    <col min="23" max="23" width="4.7109375" style="2" customWidth="1"/>
  </cols>
  <sheetData>
    <row r="1" spans="1:23" ht="22.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22.5" customHeight="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22.5" customHeight="1">
      <c r="A3" s="34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ht="6" customHeight="1"/>
    <row r="5" spans="1:23" ht="12.75">
      <c r="A5" s="3"/>
      <c r="B5" s="4"/>
      <c r="C5" s="5" t="s">
        <v>3</v>
      </c>
      <c r="D5" s="4"/>
      <c r="E5" s="54" t="s">
        <v>4</v>
      </c>
      <c r="F5" s="6"/>
      <c r="G5" s="6"/>
      <c r="H5" s="6"/>
      <c r="I5" s="6"/>
      <c r="J5" s="6"/>
      <c r="K5" s="6"/>
      <c r="L5" s="49" t="s">
        <v>5</v>
      </c>
      <c r="M5" s="7" t="s">
        <v>6</v>
      </c>
      <c r="N5" s="7"/>
      <c r="O5" s="7"/>
      <c r="P5" s="7"/>
      <c r="Q5" s="7"/>
      <c r="R5" s="7"/>
      <c r="S5" s="7"/>
      <c r="T5" s="51" t="s">
        <v>7</v>
      </c>
      <c r="U5" s="8" t="s">
        <v>8</v>
      </c>
      <c r="V5" s="8" t="s">
        <v>8</v>
      </c>
      <c r="W5" s="53" t="s">
        <v>9</v>
      </c>
    </row>
    <row r="6" spans="1:23" ht="12.75">
      <c r="A6" s="9" t="s">
        <v>10</v>
      </c>
      <c r="B6" s="10" t="s">
        <v>11</v>
      </c>
      <c r="C6" s="11" t="s">
        <v>12</v>
      </c>
      <c r="D6" s="10" t="s">
        <v>13</v>
      </c>
      <c r="E6" s="12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48">
        <v>7</v>
      </c>
      <c r="L6" s="50" t="s">
        <v>14</v>
      </c>
      <c r="M6" s="14">
        <v>1</v>
      </c>
      <c r="N6" s="13">
        <v>2</v>
      </c>
      <c r="O6" s="13">
        <v>3</v>
      </c>
      <c r="P6" s="13">
        <v>4</v>
      </c>
      <c r="Q6" s="13">
        <v>5</v>
      </c>
      <c r="R6" s="13">
        <v>6</v>
      </c>
      <c r="S6" s="48">
        <v>7</v>
      </c>
      <c r="T6" s="52" t="s">
        <v>14</v>
      </c>
      <c r="U6" s="15" t="s">
        <v>14</v>
      </c>
      <c r="V6" s="15" t="s">
        <v>15</v>
      </c>
      <c r="W6" s="2" t="s">
        <v>16</v>
      </c>
    </row>
    <row r="7" spans="1:23" ht="12.75">
      <c r="A7" s="16" t="s">
        <v>17</v>
      </c>
      <c r="B7" s="36" t="s">
        <v>18</v>
      </c>
      <c r="C7" s="17">
        <v>1241</v>
      </c>
      <c r="D7" s="41" t="s">
        <v>19</v>
      </c>
      <c r="E7" s="18">
        <v>579</v>
      </c>
      <c r="F7" s="18">
        <v>555</v>
      </c>
      <c r="G7" s="18">
        <v>540</v>
      </c>
      <c r="H7" s="18">
        <v>591</v>
      </c>
      <c r="I7" s="18"/>
      <c r="J7" s="18"/>
      <c r="K7" s="18"/>
      <c r="L7" s="44">
        <f aca="true" t="shared" si="0" ref="L7:L38">AVERAGE(E7:K7)</f>
        <v>566.25</v>
      </c>
      <c r="M7" s="20">
        <v>504</v>
      </c>
      <c r="N7" s="18">
        <v>560</v>
      </c>
      <c r="O7" s="18">
        <v>534</v>
      </c>
      <c r="P7" s="18">
        <v>559</v>
      </c>
      <c r="Q7" s="18">
        <v>539</v>
      </c>
      <c r="R7" s="18"/>
      <c r="S7" s="18"/>
      <c r="T7" s="44">
        <f aca="true" t="shared" si="1" ref="T7:T38">AVERAGE(M7:S7)</f>
        <v>539.2</v>
      </c>
      <c r="U7" s="19">
        <f aca="true" t="shared" si="2" ref="U7:U38">AVERAGE(E7:K7,M7:S7)</f>
        <v>551.2222222222222</v>
      </c>
      <c r="V7" s="46">
        <f aca="true" t="shared" si="3" ref="V7:V38">SUM(E7:K7,M7:S7)</f>
        <v>4961</v>
      </c>
      <c r="W7" s="21">
        <f aca="true" t="shared" si="4" ref="W7:W38">COUNT(E7:K7,M7:S7)</f>
        <v>9</v>
      </c>
    </row>
    <row r="8" spans="1:23" ht="12.75">
      <c r="A8" s="16" t="s">
        <v>20</v>
      </c>
      <c r="B8" s="37" t="s">
        <v>21</v>
      </c>
      <c r="C8" s="17">
        <v>6013</v>
      </c>
      <c r="D8" s="41" t="s">
        <v>19</v>
      </c>
      <c r="E8" s="18">
        <v>574</v>
      </c>
      <c r="F8" s="18">
        <v>560</v>
      </c>
      <c r="G8" s="18">
        <v>512</v>
      </c>
      <c r="H8" s="18">
        <v>543</v>
      </c>
      <c r="I8" s="18">
        <v>541</v>
      </c>
      <c r="J8" s="18"/>
      <c r="K8" s="18"/>
      <c r="L8" s="44">
        <f t="shared" si="0"/>
        <v>546</v>
      </c>
      <c r="M8" s="22">
        <v>509</v>
      </c>
      <c r="N8" s="18">
        <v>560</v>
      </c>
      <c r="O8" s="18">
        <v>561</v>
      </c>
      <c r="P8" s="18">
        <v>536</v>
      </c>
      <c r="Q8" s="18">
        <v>514</v>
      </c>
      <c r="R8" s="18"/>
      <c r="S8" s="18"/>
      <c r="T8" s="44">
        <f t="shared" si="1"/>
        <v>536</v>
      </c>
      <c r="U8" s="19">
        <f t="shared" si="2"/>
        <v>541</v>
      </c>
      <c r="V8" s="46">
        <f t="shared" si="3"/>
        <v>5410</v>
      </c>
      <c r="W8" s="21">
        <f t="shared" si="4"/>
        <v>10</v>
      </c>
    </row>
    <row r="9" spans="1:23" ht="12.75">
      <c r="A9" s="16" t="s">
        <v>22</v>
      </c>
      <c r="B9" s="36" t="s">
        <v>23</v>
      </c>
      <c r="C9" s="17">
        <v>1956</v>
      </c>
      <c r="D9" s="41" t="s">
        <v>19</v>
      </c>
      <c r="E9" s="18">
        <v>554</v>
      </c>
      <c r="F9" s="18">
        <v>562</v>
      </c>
      <c r="G9" s="18">
        <v>550</v>
      </c>
      <c r="H9" s="18">
        <v>583</v>
      </c>
      <c r="I9" s="18">
        <v>560</v>
      </c>
      <c r="J9" s="18"/>
      <c r="K9" s="18"/>
      <c r="L9" s="44">
        <f t="shared" si="0"/>
        <v>561.8</v>
      </c>
      <c r="M9" s="22">
        <v>527</v>
      </c>
      <c r="N9" s="18">
        <v>516</v>
      </c>
      <c r="O9" s="18">
        <v>484</v>
      </c>
      <c r="P9" s="18">
        <v>522</v>
      </c>
      <c r="Q9" s="18">
        <v>499</v>
      </c>
      <c r="R9" s="18"/>
      <c r="S9" s="18"/>
      <c r="T9" s="44">
        <f t="shared" si="1"/>
        <v>509.6</v>
      </c>
      <c r="U9" s="19">
        <f t="shared" si="2"/>
        <v>535.7</v>
      </c>
      <c r="V9" s="46">
        <f t="shared" si="3"/>
        <v>5357</v>
      </c>
      <c r="W9" s="21">
        <f t="shared" si="4"/>
        <v>10</v>
      </c>
    </row>
    <row r="10" spans="1:23" ht="12.75">
      <c r="A10" s="16" t="s">
        <v>24</v>
      </c>
      <c r="B10" s="36" t="s">
        <v>25</v>
      </c>
      <c r="C10" s="17">
        <v>2259</v>
      </c>
      <c r="D10" s="41" t="s">
        <v>26</v>
      </c>
      <c r="E10" s="18">
        <v>548</v>
      </c>
      <c r="F10" s="18">
        <v>528</v>
      </c>
      <c r="G10" s="18"/>
      <c r="H10" s="18">
        <v>532</v>
      </c>
      <c r="I10" s="18"/>
      <c r="J10" s="18"/>
      <c r="K10" s="18"/>
      <c r="L10" s="44">
        <f t="shared" si="0"/>
        <v>536</v>
      </c>
      <c r="M10" s="22">
        <v>539</v>
      </c>
      <c r="N10" s="18">
        <v>490</v>
      </c>
      <c r="O10" s="18">
        <v>510</v>
      </c>
      <c r="P10" s="18">
        <v>557</v>
      </c>
      <c r="Q10" s="18">
        <v>524</v>
      </c>
      <c r="R10" s="18"/>
      <c r="S10" s="18"/>
      <c r="T10" s="44">
        <f t="shared" si="1"/>
        <v>524</v>
      </c>
      <c r="U10" s="19">
        <f t="shared" si="2"/>
        <v>528.5</v>
      </c>
      <c r="V10" s="46">
        <f t="shared" si="3"/>
        <v>4228</v>
      </c>
      <c r="W10" s="21">
        <f t="shared" si="4"/>
        <v>8</v>
      </c>
    </row>
    <row r="11" spans="1:23" ht="12.75">
      <c r="A11" s="16" t="s">
        <v>27</v>
      </c>
      <c r="B11" s="36" t="s">
        <v>28</v>
      </c>
      <c r="C11" s="17">
        <v>1459</v>
      </c>
      <c r="D11" s="41" t="s">
        <v>29</v>
      </c>
      <c r="E11" s="18">
        <v>546</v>
      </c>
      <c r="F11" s="18">
        <v>553</v>
      </c>
      <c r="G11" s="18"/>
      <c r="H11" s="18">
        <v>530</v>
      </c>
      <c r="I11" s="18"/>
      <c r="J11" s="18"/>
      <c r="K11" s="18"/>
      <c r="L11" s="44">
        <f t="shared" si="0"/>
        <v>543</v>
      </c>
      <c r="M11" s="22"/>
      <c r="N11" s="18">
        <v>494</v>
      </c>
      <c r="O11" s="18">
        <v>484</v>
      </c>
      <c r="P11" s="18"/>
      <c r="Q11" s="18">
        <v>537</v>
      </c>
      <c r="R11" s="18"/>
      <c r="S11" s="18"/>
      <c r="T11" s="44">
        <f t="shared" si="1"/>
        <v>505</v>
      </c>
      <c r="U11" s="19">
        <f t="shared" si="2"/>
        <v>524</v>
      </c>
      <c r="V11" s="46">
        <f t="shared" si="3"/>
        <v>3144</v>
      </c>
      <c r="W11" s="21">
        <f t="shared" si="4"/>
        <v>6</v>
      </c>
    </row>
    <row r="12" spans="1:23" ht="12.75">
      <c r="A12" s="16" t="s">
        <v>30</v>
      </c>
      <c r="B12" s="36" t="s">
        <v>31</v>
      </c>
      <c r="C12" s="17">
        <v>1150</v>
      </c>
      <c r="D12" s="41" t="s">
        <v>29</v>
      </c>
      <c r="E12" s="18">
        <v>519</v>
      </c>
      <c r="F12" s="18">
        <v>552</v>
      </c>
      <c r="G12" s="18">
        <v>539</v>
      </c>
      <c r="H12" s="18">
        <v>514</v>
      </c>
      <c r="I12" s="18"/>
      <c r="J12" s="18"/>
      <c r="K12" s="18"/>
      <c r="L12" s="44">
        <f t="shared" si="0"/>
        <v>531</v>
      </c>
      <c r="M12" s="22"/>
      <c r="N12" s="18"/>
      <c r="O12" s="18">
        <v>489</v>
      </c>
      <c r="P12" s="18">
        <v>503</v>
      </c>
      <c r="Q12" s="18">
        <v>538</v>
      </c>
      <c r="R12" s="18"/>
      <c r="S12" s="18"/>
      <c r="T12" s="44">
        <f t="shared" si="1"/>
        <v>510</v>
      </c>
      <c r="U12" s="19">
        <f t="shared" si="2"/>
        <v>522</v>
      </c>
      <c r="V12" s="46">
        <f t="shared" si="3"/>
        <v>3654</v>
      </c>
      <c r="W12" s="21">
        <f t="shared" si="4"/>
        <v>7</v>
      </c>
    </row>
    <row r="13" spans="1:23" ht="12.75">
      <c r="A13" s="16" t="s">
        <v>32</v>
      </c>
      <c r="B13" s="36" t="s">
        <v>33</v>
      </c>
      <c r="C13" s="17">
        <v>1148</v>
      </c>
      <c r="D13" s="41" t="s">
        <v>26</v>
      </c>
      <c r="E13" s="18">
        <v>531</v>
      </c>
      <c r="F13" s="18">
        <v>494</v>
      </c>
      <c r="G13" s="18"/>
      <c r="H13" s="18">
        <v>538</v>
      </c>
      <c r="I13" s="18">
        <v>514</v>
      </c>
      <c r="J13" s="18"/>
      <c r="K13" s="18"/>
      <c r="L13" s="44">
        <f t="shared" si="0"/>
        <v>519.25</v>
      </c>
      <c r="M13" s="22">
        <v>543</v>
      </c>
      <c r="N13" s="18">
        <v>499</v>
      </c>
      <c r="O13" s="18"/>
      <c r="P13" s="18">
        <v>526</v>
      </c>
      <c r="Q13" s="18"/>
      <c r="R13" s="18"/>
      <c r="S13" s="18"/>
      <c r="T13" s="44">
        <f t="shared" si="1"/>
        <v>522.6666666666666</v>
      </c>
      <c r="U13" s="19">
        <f t="shared" si="2"/>
        <v>520.7142857142857</v>
      </c>
      <c r="V13" s="46">
        <f t="shared" si="3"/>
        <v>3645</v>
      </c>
      <c r="W13" s="21">
        <f t="shared" si="4"/>
        <v>7</v>
      </c>
    </row>
    <row r="14" spans="1:23" ht="12.75">
      <c r="A14" s="16" t="s">
        <v>34</v>
      </c>
      <c r="B14" s="36" t="s">
        <v>35</v>
      </c>
      <c r="C14" s="17">
        <v>1909</v>
      </c>
      <c r="D14" s="41" t="s">
        <v>19</v>
      </c>
      <c r="E14" s="18"/>
      <c r="F14" s="18">
        <v>545</v>
      </c>
      <c r="G14" s="18">
        <v>492</v>
      </c>
      <c r="H14" s="18">
        <v>527</v>
      </c>
      <c r="I14" s="18">
        <v>565</v>
      </c>
      <c r="J14" s="18"/>
      <c r="K14" s="18"/>
      <c r="L14" s="44">
        <f t="shared" si="0"/>
        <v>532.25</v>
      </c>
      <c r="M14" s="22"/>
      <c r="N14" s="18">
        <v>535</v>
      </c>
      <c r="O14" s="18"/>
      <c r="P14" s="18"/>
      <c r="Q14" s="18">
        <v>438</v>
      </c>
      <c r="R14" s="18"/>
      <c r="S14" s="18"/>
      <c r="T14" s="44">
        <f t="shared" si="1"/>
        <v>486.5</v>
      </c>
      <c r="U14" s="19">
        <f t="shared" si="2"/>
        <v>517</v>
      </c>
      <c r="V14" s="46">
        <f t="shared" si="3"/>
        <v>3102</v>
      </c>
      <c r="W14" s="21">
        <f t="shared" si="4"/>
        <v>6</v>
      </c>
    </row>
    <row r="15" spans="1:23" ht="12.75">
      <c r="A15" s="16" t="s">
        <v>36</v>
      </c>
      <c r="B15" s="37" t="s">
        <v>37</v>
      </c>
      <c r="C15" s="17">
        <v>6000</v>
      </c>
      <c r="D15" s="41" t="s">
        <v>38</v>
      </c>
      <c r="E15" s="18">
        <v>513</v>
      </c>
      <c r="F15" s="18">
        <v>533</v>
      </c>
      <c r="G15" s="18">
        <v>556</v>
      </c>
      <c r="H15" s="18">
        <v>527</v>
      </c>
      <c r="I15" s="18"/>
      <c r="J15" s="18"/>
      <c r="K15" s="18"/>
      <c r="L15" s="44">
        <f t="shared" si="0"/>
        <v>532.25</v>
      </c>
      <c r="M15" s="22">
        <v>468</v>
      </c>
      <c r="N15" s="18"/>
      <c r="O15" s="18">
        <v>506</v>
      </c>
      <c r="P15" s="18">
        <v>468</v>
      </c>
      <c r="Q15" s="18">
        <v>538</v>
      </c>
      <c r="R15" s="18"/>
      <c r="S15" s="18"/>
      <c r="T15" s="44">
        <f t="shared" si="1"/>
        <v>495</v>
      </c>
      <c r="U15" s="19">
        <f t="shared" si="2"/>
        <v>513.625</v>
      </c>
      <c r="V15" s="46">
        <f t="shared" si="3"/>
        <v>4109</v>
      </c>
      <c r="W15" s="21">
        <f t="shared" si="4"/>
        <v>8</v>
      </c>
    </row>
    <row r="16" spans="1:23" ht="12.75">
      <c r="A16" s="16" t="s">
        <v>39</v>
      </c>
      <c r="B16" s="37" t="s">
        <v>40</v>
      </c>
      <c r="C16" s="17">
        <v>6005</v>
      </c>
      <c r="D16" s="41" t="s">
        <v>38</v>
      </c>
      <c r="E16" s="23">
        <v>526</v>
      </c>
      <c r="F16" s="18"/>
      <c r="G16" s="23">
        <v>541</v>
      </c>
      <c r="H16" s="23">
        <v>497</v>
      </c>
      <c r="I16" s="23">
        <v>523</v>
      </c>
      <c r="J16" s="23"/>
      <c r="K16" s="23"/>
      <c r="L16" s="44">
        <f t="shared" si="0"/>
        <v>521.75</v>
      </c>
      <c r="M16" s="20">
        <v>512</v>
      </c>
      <c r="N16" s="18">
        <v>514</v>
      </c>
      <c r="O16" s="23">
        <v>510</v>
      </c>
      <c r="P16" s="23"/>
      <c r="Q16" s="23">
        <v>481</v>
      </c>
      <c r="R16" s="23"/>
      <c r="S16" s="23"/>
      <c r="T16" s="44">
        <f t="shared" si="1"/>
        <v>504.25</v>
      </c>
      <c r="U16" s="19">
        <f t="shared" si="2"/>
        <v>513</v>
      </c>
      <c r="V16" s="46">
        <f t="shared" si="3"/>
        <v>4104</v>
      </c>
      <c r="W16" s="21">
        <f t="shared" si="4"/>
        <v>8</v>
      </c>
    </row>
    <row r="17" spans="1:23" ht="12.75">
      <c r="A17" s="16" t="s">
        <v>41</v>
      </c>
      <c r="B17" s="36" t="s">
        <v>42</v>
      </c>
      <c r="C17" s="17">
        <v>1438</v>
      </c>
      <c r="D17" s="42" t="s">
        <v>43</v>
      </c>
      <c r="E17" s="18">
        <v>517</v>
      </c>
      <c r="F17" s="24">
        <v>527</v>
      </c>
      <c r="G17" s="24">
        <v>516</v>
      </c>
      <c r="H17" s="24">
        <v>506</v>
      </c>
      <c r="I17" s="24">
        <v>533</v>
      </c>
      <c r="J17" s="24"/>
      <c r="K17" s="24"/>
      <c r="L17" s="44">
        <f t="shared" si="0"/>
        <v>519.8</v>
      </c>
      <c r="M17" s="20">
        <v>444</v>
      </c>
      <c r="N17" s="24">
        <v>559</v>
      </c>
      <c r="O17" s="24"/>
      <c r="P17" s="24"/>
      <c r="Q17" s="24">
        <v>479</v>
      </c>
      <c r="R17" s="24"/>
      <c r="S17" s="24"/>
      <c r="T17" s="44">
        <f t="shared" si="1"/>
        <v>494</v>
      </c>
      <c r="U17" s="19">
        <f t="shared" si="2"/>
        <v>510.125</v>
      </c>
      <c r="V17" s="46">
        <f t="shared" si="3"/>
        <v>4081</v>
      </c>
      <c r="W17" s="21">
        <f t="shared" si="4"/>
        <v>8</v>
      </c>
    </row>
    <row r="18" spans="1:23" ht="12.75">
      <c r="A18" s="16" t="s">
        <v>44</v>
      </c>
      <c r="B18" s="37" t="s">
        <v>45</v>
      </c>
      <c r="C18" s="17">
        <v>6059</v>
      </c>
      <c r="D18" s="42" t="s">
        <v>43</v>
      </c>
      <c r="E18" s="18"/>
      <c r="F18" s="18">
        <v>477</v>
      </c>
      <c r="G18" s="18">
        <v>526</v>
      </c>
      <c r="H18" s="18"/>
      <c r="I18" s="18">
        <v>467</v>
      </c>
      <c r="J18" s="18"/>
      <c r="K18" s="18"/>
      <c r="L18" s="44">
        <f t="shared" si="0"/>
        <v>490</v>
      </c>
      <c r="M18" s="20"/>
      <c r="N18" s="18">
        <v>507</v>
      </c>
      <c r="O18" s="18">
        <v>528</v>
      </c>
      <c r="P18" s="18"/>
      <c r="Q18" s="18">
        <v>546</v>
      </c>
      <c r="R18" s="18"/>
      <c r="S18" s="18"/>
      <c r="T18" s="44">
        <f t="shared" si="1"/>
        <v>527</v>
      </c>
      <c r="U18" s="19">
        <f t="shared" si="2"/>
        <v>508.5</v>
      </c>
      <c r="V18" s="46">
        <f t="shared" si="3"/>
        <v>3051</v>
      </c>
      <c r="W18" s="21">
        <f t="shared" si="4"/>
        <v>6</v>
      </c>
    </row>
    <row r="19" spans="1:23" ht="12.75">
      <c r="A19" s="16" t="s">
        <v>46</v>
      </c>
      <c r="B19" s="36" t="s">
        <v>47</v>
      </c>
      <c r="C19" s="17">
        <v>1269</v>
      </c>
      <c r="D19" s="42" t="s">
        <v>43</v>
      </c>
      <c r="E19" s="18">
        <v>472</v>
      </c>
      <c r="F19" s="18">
        <v>516</v>
      </c>
      <c r="G19" s="18">
        <v>497</v>
      </c>
      <c r="H19" s="18">
        <v>505</v>
      </c>
      <c r="I19" s="18">
        <v>516</v>
      </c>
      <c r="J19" s="18"/>
      <c r="K19" s="18"/>
      <c r="L19" s="44">
        <f t="shared" si="0"/>
        <v>501.2</v>
      </c>
      <c r="M19" s="20">
        <v>476</v>
      </c>
      <c r="N19" s="18">
        <v>546</v>
      </c>
      <c r="O19" s="18">
        <v>549</v>
      </c>
      <c r="P19" s="18"/>
      <c r="Q19" s="18">
        <v>481</v>
      </c>
      <c r="R19" s="18"/>
      <c r="S19" s="18"/>
      <c r="T19" s="44">
        <f t="shared" si="1"/>
        <v>513</v>
      </c>
      <c r="U19" s="19">
        <f t="shared" si="2"/>
        <v>506.44444444444446</v>
      </c>
      <c r="V19" s="46">
        <f t="shared" si="3"/>
        <v>4558</v>
      </c>
      <c r="W19" s="21">
        <f t="shared" si="4"/>
        <v>9</v>
      </c>
    </row>
    <row r="20" spans="1:23" ht="12.75">
      <c r="A20" s="16" t="s">
        <v>48</v>
      </c>
      <c r="B20" s="37" t="s">
        <v>49</v>
      </c>
      <c r="C20" s="17">
        <v>6023</v>
      </c>
      <c r="D20" s="41" t="s">
        <v>29</v>
      </c>
      <c r="E20" s="18">
        <v>511</v>
      </c>
      <c r="F20" s="18">
        <v>537</v>
      </c>
      <c r="G20" s="18">
        <v>528</v>
      </c>
      <c r="H20" s="18">
        <v>495</v>
      </c>
      <c r="I20" s="18"/>
      <c r="J20" s="18"/>
      <c r="K20" s="18"/>
      <c r="L20" s="44">
        <f t="shared" si="0"/>
        <v>517.75</v>
      </c>
      <c r="M20" s="22">
        <v>503</v>
      </c>
      <c r="N20" s="18">
        <v>449</v>
      </c>
      <c r="O20" s="18">
        <v>510</v>
      </c>
      <c r="P20" s="18">
        <v>516</v>
      </c>
      <c r="Q20" s="18">
        <v>497</v>
      </c>
      <c r="R20" s="18"/>
      <c r="S20" s="18"/>
      <c r="T20" s="44">
        <f t="shared" si="1"/>
        <v>495</v>
      </c>
      <c r="U20" s="19">
        <f t="shared" si="2"/>
        <v>505.1111111111111</v>
      </c>
      <c r="V20" s="46">
        <f t="shared" si="3"/>
        <v>4546</v>
      </c>
      <c r="W20" s="21">
        <f t="shared" si="4"/>
        <v>9</v>
      </c>
    </row>
    <row r="21" spans="1:23" ht="12.75">
      <c r="A21" s="16" t="s">
        <v>50</v>
      </c>
      <c r="B21" s="36" t="s">
        <v>51</v>
      </c>
      <c r="C21" s="17">
        <v>1151</v>
      </c>
      <c r="D21" s="41" t="s">
        <v>38</v>
      </c>
      <c r="E21" s="23">
        <v>520</v>
      </c>
      <c r="F21" s="18">
        <v>499</v>
      </c>
      <c r="G21" s="23"/>
      <c r="H21" s="23">
        <v>468</v>
      </c>
      <c r="I21" s="23">
        <v>487</v>
      </c>
      <c r="J21" s="23"/>
      <c r="K21" s="23"/>
      <c r="L21" s="44">
        <f t="shared" si="0"/>
        <v>493.5</v>
      </c>
      <c r="M21" s="20">
        <v>511</v>
      </c>
      <c r="N21" s="18"/>
      <c r="O21" s="23">
        <v>515</v>
      </c>
      <c r="P21" s="23">
        <v>502</v>
      </c>
      <c r="Q21" s="23">
        <v>505</v>
      </c>
      <c r="R21" s="23"/>
      <c r="S21" s="23"/>
      <c r="T21" s="44">
        <f t="shared" si="1"/>
        <v>508.25</v>
      </c>
      <c r="U21" s="19">
        <f t="shared" si="2"/>
        <v>500.875</v>
      </c>
      <c r="V21" s="46">
        <f t="shared" si="3"/>
        <v>4007</v>
      </c>
      <c r="W21" s="21">
        <f t="shared" si="4"/>
        <v>8</v>
      </c>
    </row>
    <row r="22" spans="1:23" ht="12.75">
      <c r="A22" s="16" t="s">
        <v>52</v>
      </c>
      <c r="B22" s="36" t="s">
        <v>53</v>
      </c>
      <c r="C22" s="17">
        <v>1038</v>
      </c>
      <c r="D22" s="41" t="s">
        <v>38</v>
      </c>
      <c r="E22" s="23"/>
      <c r="F22" s="18">
        <v>488</v>
      </c>
      <c r="G22" s="23">
        <v>509</v>
      </c>
      <c r="H22" s="23">
        <v>499</v>
      </c>
      <c r="I22" s="23"/>
      <c r="J22" s="23"/>
      <c r="K22" s="23"/>
      <c r="L22" s="44">
        <f t="shared" si="0"/>
        <v>498.6666666666667</v>
      </c>
      <c r="M22" s="20">
        <v>485</v>
      </c>
      <c r="N22" s="18">
        <v>508</v>
      </c>
      <c r="O22" s="23">
        <v>526</v>
      </c>
      <c r="P22" s="23">
        <v>447</v>
      </c>
      <c r="Q22" s="23">
        <v>528</v>
      </c>
      <c r="R22" s="23"/>
      <c r="S22" s="23"/>
      <c r="T22" s="44">
        <f t="shared" si="1"/>
        <v>498.8</v>
      </c>
      <c r="U22" s="19">
        <f t="shared" si="2"/>
        <v>498.75</v>
      </c>
      <c r="V22" s="46">
        <f t="shared" si="3"/>
        <v>3990</v>
      </c>
      <c r="W22" s="21">
        <f t="shared" si="4"/>
        <v>8</v>
      </c>
    </row>
    <row r="23" spans="1:23" ht="12.75">
      <c r="A23" s="16" t="s">
        <v>54</v>
      </c>
      <c r="B23" s="36" t="s">
        <v>55</v>
      </c>
      <c r="C23" s="17">
        <v>1360</v>
      </c>
      <c r="D23" s="41" t="s">
        <v>56</v>
      </c>
      <c r="E23" s="23">
        <v>460</v>
      </c>
      <c r="F23" s="23">
        <v>427</v>
      </c>
      <c r="G23" s="23">
        <v>517</v>
      </c>
      <c r="H23" s="23">
        <v>490</v>
      </c>
      <c r="I23" s="23"/>
      <c r="J23" s="23"/>
      <c r="K23" s="23"/>
      <c r="L23" s="44">
        <f t="shared" si="0"/>
        <v>473.5</v>
      </c>
      <c r="M23" s="20">
        <v>502</v>
      </c>
      <c r="N23" s="23">
        <v>478</v>
      </c>
      <c r="O23" s="23"/>
      <c r="P23" s="23"/>
      <c r="Q23" s="23"/>
      <c r="R23" s="23"/>
      <c r="S23" s="23"/>
      <c r="T23" s="44">
        <f t="shared" si="1"/>
        <v>490</v>
      </c>
      <c r="U23" s="19">
        <f t="shared" si="2"/>
        <v>479</v>
      </c>
      <c r="V23" s="46">
        <f t="shared" si="3"/>
        <v>2874</v>
      </c>
      <c r="W23" s="21">
        <f t="shared" si="4"/>
        <v>6</v>
      </c>
    </row>
    <row r="24" spans="1:23" ht="12.75">
      <c r="A24" s="16" t="s">
        <v>57</v>
      </c>
      <c r="B24" s="36" t="s">
        <v>58</v>
      </c>
      <c r="C24" s="17">
        <v>1473</v>
      </c>
      <c r="D24" s="41" t="s">
        <v>56</v>
      </c>
      <c r="E24" s="23"/>
      <c r="F24" s="23">
        <v>446</v>
      </c>
      <c r="G24" s="23"/>
      <c r="H24" s="23"/>
      <c r="I24" s="23">
        <v>463</v>
      </c>
      <c r="J24" s="23"/>
      <c r="K24" s="23"/>
      <c r="L24" s="44">
        <f t="shared" si="0"/>
        <v>454.5</v>
      </c>
      <c r="M24" s="20">
        <v>479</v>
      </c>
      <c r="N24" s="23">
        <v>452</v>
      </c>
      <c r="O24" s="23">
        <v>534</v>
      </c>
      <c r="P24" s="23">
        <v>485</v>
      </c>
      <c r="Q24" s="23">
        <v>450</v>
      </c>
      <c r="R24" s="23"/>
      <c r="S24" s="23"/>
      <c r="T24" s="44">
        <f t="shared" si="1"/>
        <v>480</v>
      </c>
      <c r="U24" s="19">
        <f t="shared" si="2"/>
        <v>472.7142857142857</v>
      </c>
      <c r="V24" s="46">
        <f t="shared" si="3"/>
        <v>3309</v>
      </c>
      <c r="W24" s="21">
        <f t="shared" si="4"/>
        <v>7</v>
      </c>
    </row>
    <row r="25" spans="1:23" ht="13.5" thickBot="1">
      <c r="A25" s="25" t="s">
        <v>59</v>
      </c>
      <c r="B25" s="38" t="s">
        <v>60</v>
      </c>
      <c r="C25" s="26">
        <v>1010</v>
      </c>
      <c r="D25" s="43" t="s">
        <v>56</v>
      </c>
      <c r="E25" s="27">
        <v>457</v>
      </c>
      <c r="F25" s="27"/>
      <c r="G25" s="27">
        <v>445</v>
      </c>
      <c r="H25" s="27"/>
      <c r="I25" s="27"/>
      <c r="J25" s="27"/>
      <c r="K25" s="27"/>
      <c r="L25" s="45">
        <f t="shared" si="0"/>
        <v>451</v>
      </c>
      <c r="M25" s="27">
        <v>489</v>
      </c>
      <c r="N25" s="27">
        <v>439</v>
      </c>
      <c r="O25" s="27">
        <v>474</v>
      </c>
      <c r="P25" s="27">
        <v>517</v>
      </c>
      <c r="Q25" s="27">
        <v>466</v>
      </c>
      <c r="R25" s="27"/>
      <c r="S25" s="27"/>
      <c r="T25" s="45">
        <f t="shared" si="1"/>
        <v>477</v>
      </c>
      <c r="U25" s="28">
        <f t="shared" si="2"/>
        <v>469.57142857142856</v>
      </c>
      <c r="V25" s="47">
        <f t="shared" si="3"/>
        <v>3287</v>
      </c>
      <c r="W25" s="29">
        <f t="shared" si="4"/>
        <v>7</v>
      </c>
    </row>
    <row r="26" spans="1:23" ht="12.75">
      <c r="A26" s="30" t="s">
        <v>61</v>
      </c>
      <c r="B26" s="39" t="s">
        <v>62</v>
      </c>
      <c r="C26" s="17">
        <v>1292</v>
      </c>
      <c r="D26" s="41" t="s">
        <v>26</v>
      </c>
      <c r="E26" s="23"/>
      <c r="F26" s="18"/>
      <c r="G26" s="23"/>
      <c r="H26" s="23"/>
      <c r="I26" s="23">
        <v>552</v>
      </c>
      <c r="J26" s="23"/>
      <c r="K26" s="23"/>
      <c r="L26" s="44">
        <f t="shared" si="0"/>
        <v>552</v>
      </c>
      <c r="M26" s="20"/>
      <c r="N26" s="18"/>
      <c r="O26" s="23"/>
      <c r="P26" s="23">
        <v>565</v>
      </c>
      <c r="Q26" s="23">
        <v>539</v>
      </c>
      <c r="R26" s="23"/>
      <c r="S26" s="23"/>
      <c r="T26" s="44">
        <f t="shared" si="1"/>
        <v>552</v>
      </c>
      <c r="U26" s="19">
        <f t="shared" si="2"/>
        <v>552</v>
      </c>
      <c r="V26" s="46">
        <f t="shared" si="3"/>
        <v>1656</v>
      </c>
      <c r="W26" s="21">
        <f t="shared" si="4"/>
        <v>3</v>
      </c>
    </row>
    <row r="27" spans="1:23" ht="12.75">
      <c r="A27" s="30" t="s">
        <v>63</v>
      </c>
      <c r="B27" s="39" t="s">
        <v>64</v>
      </c>
      <c r="C27" s="17">
        <v>1055</v>
      </c>
      <c r="D27" s="41" t="s">
        <v>29</v>
      </c>
      <c r="E27" s="18"/>
      <c r="F27" s="18"/>
      <c r="G27" s="18">
        <v>553</v>
      </c>
      <c r="H27" s="18">
        <v>589</v>
      </c>
      <c r="I27" s="18"/>
      <c r="J27" s="18"/>
      <c r="K27" s="18"/>
      <c r="L27" s="44">
        <f t="shared" si="0"/>
        <v>571</v>
      </c>
      <c r="M27" s="22"/>
      <c r="N27" s="18"/>
      <c r="O27" s="18">
        <v>519</v>
      </c>
      <c r="P27" s="18">
        <v>528</v>
      </c>
      <c r="Q27" s="18"/>
      <c r="R27" s="18"/>
      <c r="S27" s="18"/>
      <c r="T27" s="44">
        <f t="shared" si="1"/>
        <v>523.5</v>
      </c>
      <c r="U27" s="19">
        <f t="shared" si="2"/>
        <v>547.25</v>
      </c>
      <c r="V27" s="46">
        <f t="shared" si="3"/>
        <v>2189</v>
      </c>
      <c r="W27" s="21">
        <f t="shared" si="4"/>
        <v>4</v>
      </c>
    </row>
    <row r="28" spans="1:23" ht="12.75">
      <c r="A28" s="30" t="s">
        <v>65</v>
      </c>
      <c r="B28" s="39" t="s">
        <v>66</v>
      </c>
      <c r="C28" s="17">
        <v>1698</v>
      </c>
      <c r="D28" s="41" t="s">
        <v>26</v>
      </c>
      <c r="E28" s="23"/>
      <c r="F28" s="18"/>
      <c r="G28" s="23"/>
      <c r="H28" s="23"/>
      <c r="I28" s="23">
        <v>557</v>
      </c>
      <c r="J28" s="23"/>
      <c r="K28" s="23"/>
      <c r="L28" s="44">
        <f t="shared" si="0"/>
        <v>557</v>
      </c>
      <c r="M28" s="20"/>
      <c r="N28" s="18"/>
      <c r="O28" s="23"/>
      <c r="P28" s="23"/>
      <c r="Q28" s="23">
        <v>525</v>
      </c>
      <c r="R28" s="23"/>
      <c r="S28" s="23"/>
      <c r="T28" s="44">
        <f t="shared" si="1"/>
        <v>525</v>
      </c>
      <c r="U28" s="19">
        <f t="shared" si="2"/>
        <v>541</v>
      </c>
      <c r="V28" s="46">
        <f t="shared" si="3"/>
        <v>1082</v>
      </c>
      <c r="W28" s="21">
        <f t="shared" si="4"/>
        <v>2</v>
      </c>
    </row>
    <row r="29" spans="1:23" ht="12.75">
      <c r="A29" s="30" t="s">
        <v>67</v>
      </c>
      <c r="B29" s="39" t="s">
        <v>68</v>
      </c>
      <c r="C29" s="17">
        <v>1144</v>
      </c>
      <c r="D29" s="41" t="s">
        <v>29</v>
      </c>
      <c r="E29" s="18"/>
      <c r="F29" s="18">
        <v>555</v>
      </c>
      <c r="G29" s="18"/>
      <c r="H29" s="18"/>
      <c r="I29" s="18">
        <v>516</v>
      </c>
      <c r="J29" s="18"/>
      <c r="K29" s="18"/>
      <c r="L29" s="44">
        <f t="shared" si="0"/>
        <v>535.5</v>
      </c>
      <c r="M29" s="22"/>
      <c r="N29" s="18"/>
      <c r="O29" s="18"/>
      <c r="P29" s="18"/>
      <c r="Q29" s="18"/>
      <c r="R29" s="18"/>
      <c r="S29" s="18"/>
      <c r="T29" s="44" t="e">
        <f t="shared" si="1"/>
        <v>#DIV/0!</v>
      </c>
      <c r="U29" s="19">
        <f t="shared" si="2"/>
        <v>535.5</v>
      </c>
      <c r="V29" s="46">
        <f t="shared" si="3"/>
        <v>1071</v>
      </c>
      <c r="W29" s="21">
        <f t="shared" si="4"/>
        <v>2</v>
      </c>
    </row>
    <row r="30" spans="1:23" ht="12.75">
      <c r="A30" s="30" t="s">
        <v>69</v>
      </c>
      <c r="B30" s="40" t="s">
        <v>70</v>
      </c>
      <c r="C30" s="17">
        <v>6060</v>
      </c>
      <c r="D30" s="42" t="s">
        <v>43</v>
      </c>
      <c r="E30" s="18"/>
      <c r="F30" s="23"/>
      <c r="G30" s="23"/>
      <c r="H30" s="23">
        <v>495</v>
      </c>
      <c r="I30" s="23">
        <v>559</v>
      </c>
      <c r="J30" s="23"/>
      <c r="K30" s="23"/>
      <c r="L30" s="44">
        <f t="shared" si="0"/>
        <v>527</v>
      </c>
      <c r="M30" s="20"/>
      <c r="N30" s="23"/>
      <c r="O30" s="23">
        <v>560</v>
      </c>
      <c r="P30" s="23"/>
      <c r="Q30" s="23">
        <v>520</v>
      </c>
      <c r="R30" s="23"/>
      <c r="S30" s="23"/>
      <c r="T30" s="44">
        <f t="shared" si="1"/>
        <v>540</v>
      </c>
      <c r="U30" s="19">
        <f t="shared" si="2"/>
        <v>533.5</v>
      </c>
      <c r="V30" s="46">
        <f t="shared" si="3"/>
        <v>2134</v>
      </c>
      <c r="W30" s="21">
        <f t="shared" si="4"/>
        <v>4</v>
      </c>
    </row>
    <row r="31" spans="1:23" ht="12.75">
      <c r="A31" s="30" t="s">
        <v>71</v>
      </c>
      <c r="B31" s="39" t="s">
        <v>72</v>
      </c>
      <c r="C31" s="17">
        <v>1944</v>
      </c>
      <c r="D31" s="41" t="s">
        <v>26</v>
      </c>
      <c r="E31" s="18">
        <v>523</v>
      </c>
      <c r="F31" s="18">
        <v>547</v>
      </c>
      <c r="G31" s="18"/>
      <c r="H31" s="18">
        <v>558</v>
      </c>
      <c r="I31" s="18"/>
      <c r="J31" s="18"/>
      <c r="K31" s="18"/>
      <c r="L31" s="44">
        <f t="shared" si="0"/>
        <v>542.6666666666666</v>
      </c>
      <c r="M31" s="22">
        <v>534</v>
      </c>
      <c r="N31" s="18">
        <v>505</v>
      </c>
      <c r="O31" s="18"/>
      <c r="P31" s="18"/>
      <c r="Q31" s="18"/>
      <c r="R31" s="18"/>
      <c r="S31" s="18"/>
      <c r="T31" s="44">
        <f t="shared" si="1"/>
        <v>519.5</v>
      </c>
      <c r="U31" s="19">
        <f t="shared" si="2"/>
        <v>533.4</v>
      </c>
      <c r="V31" s="46">
        <f t="shared" si="3"/>
        <v>2667</v>
      </c>
      <c r="W31" s="21">
        <f t="shared" si="4"/>
        <v>5</v>
      </c>
    </row>
    <row r="32" spans="1:23" ht="12.75">
      <c r="A32" s="30" t="s">
        <v>73</v>
      </c>
      <c r="B32" s="39" t="s">
        <v>74</v>
      </c>
      <c r="C32" s="17">
        <v>1112</v>
      </c>
      <c r="D32" s="42" t="s">
        <v>43</v>
      </c>
      <c r="E32" s="18"/>
      <c r="F32" s="18">
        <v>544</v>
      </c>
      <c r="G32" s="18">
        <v>520</v>
      </c>
      <c r="H32" s="18"/>
      <c r="I32" s="18"/>
      <c r="J32" s="18"/>
      <c r="K32" s="18"/>
      <c r="L32" s="44">
        <f t="shared" si="0"/>
        <v>532</v>
      </c>
      <c r="M32" s="20"/>
      <c r="N32" s="18"/>
      <c r="O32" s="18"/>
      <c r="P32" s="18"/>
      <c r="Q32" s="18"/>
      <c r="R32" s="18"/>
      <c r="S32" s="18"/>
      <c r="T32" s="44" t="e">
        <f t="shared" si="1"/>
        <v>#DIV/0!</v>
      </c>
      <c r="U32" s="19">
        <f t="shared" si="2"/>
        <v>532</v>
      </c>
      <c r="V32" s="46">
        <f t="shared" si="3"/>
        <v>1064</v>
      </c>
      <c r="W32" s="21">
        <f t="shared" si="4"/>
        <v>2</v>
      </c>
    </row>
    <row r="33" spans="1:23" ht="12.75">
      <c r="A33" s="30" t="s">
        <v>75</v>
      </c>
      <c r="B33" s="39" t="s">
        <v>76</v>
      </c>
      <c r="C33" s="17">
        <v>2010</v>
      </c>
      <c r="D33" s="41" t="s">
        <v>29</v>
      </c>
      <c r="E33" s="18"/>
      <c r="F33" s="18"/>
      <c r="G33" s="18">
        <v>520</v>
      </c>
      <c r="H33" s="18"/>
      <c r="I33" s="18"/>
      <c r="J33" s="18"/>
      <c r="K33" s="18"/>
      <c r="L33" s="44">
        <f t="shared" si="0"/>
        <v>520</v>
      </c>
      <c r="M33" s="22">
        <v>554</v>
      </c>
      <c r="N33" s="18">
        <v>515</v>
      </c>
      <c r="O33" s="18"/>
      <c r="P33" s="18">
        <v>517</v>
      </c>
      <c r="Q33" s="18">
        <v>517</v>
      </c>
      <c r="R33" s="18"/>
      <c r="S33" s="18"/>
      <c r="T33" s="44">
        <f t="shared" si="1"/>
        <v>525.75</v>
      </c>
      <c r="U33" s="19">
        <f t="shared" si="2"/>
        <v>524.6</v>
      </c>
      <c r="V33" s="46">
        <f t="shared" si="3"/>
        <v>2623</v>
      </c>
      <c r="W33" s="21">
        <f t="shared" si="4"/>
        <v>5</v>
      </c>
    </row>
    <row r="34" spans="1:23" ht="12.75">
      <c r="A34" s="30" t="s">
        <v>77</v>
      </c>
      <c r="B34" s="39" t="s">
        <v>78</v>
      </c>
      <c r="C34" s="17">
        <v>2049</v>
      </c>
      <c r="D34" s="42" t="s">
        <v>43</v>
      </c>
      <c r="E34" s="18">
        <v>524</v>
      </c>
      <c r="F34" s="18"/>
      <c r="G34" s="18"/>
      <c r="H34" s="18"/>
      <c r="I34" s="18"/>
      <c r="J34" s="18"/>
      <c r="K34" s="18"/>
      <c r="L34" s="44">
        <f t="shared" si="0"/>
        <v>524</v>
      </c>
      <c r="M34" s="20"/>
      <c r="N34" s="18"/>
      <c r="O34" s="18"/>
      <c r="P34" s="18"/>
      <c r="Q34" s="18"/>
      <c r="R34" s="18"/>
      <c r="S34" s="18"/>
      <c r="T34" s="44" t="e">
        <f t="shared" si="1"/>
        <v>#DIV/0!</v>
      </c>
      <c r="U34" s="19">
        <f t="shared" si="2"/>
        <v>524</v>
      </c>
      <c r="V34" s="46">
        <f t="shared" si="3"/>
        <v>524</v>
      </c>
      <c r="W34" s="21">
        <f t="shared" si="4"/>
        <v>1</v>
      </c>
    </row>
    <row r="35" spans="1:23" ht="12.75">
      <c r="A35" s="30" t="s">
        <v>79</v>
      </c>
      <c r="B35" s="39" t="s">
        <v>80</v>
      </c>
      <c r="C35" s="17">
        <v>1209</v>
      </c>
      <c r="D35" s="41" t="s">
        <v>26</v>
      </c>
      <c r="E35" s="18"/>
      <c r="F35" s="18"/>
      <c r="G35" s="18"/>
      <c r="H35" s="18"/>
      <c r="I35" s="18"/>
      <c r="J35" s="18"/>
      <c r="K35" s="18"/>
      <c r="L35" s="44" t="e">
        <f t="shared" si="0"/>
        <v>#DIV/0!</v>
      </c>
      <c r="M35" s="22"/>
      <c r="N35" s="18"/>
      <c r="O35" s="18">
        <v>523</v>
      </c>
      <c r="P35" s="18"/>
      <c r="Q35" s="18"/>
      <c r="R35" s="18"/>
      <c r="S35" s="18"/>
      <c r="T35" s="44">
        <f t="shared" si="1"/>
        <v>523</v>
      </c>
      <c r="U35" s="19">
        <f t="shared" si="2"/>
        <v>523</v>
      </c>
      <c r="V35" s="46">
        <f t="shared" si="3"/>
        <v>523</v>
      </c>
      <c r="W35" s="21">
        <f t="shared" si="4"/>
        <v>1</v>
      </c>
    </row>
    <row r="36" spans="1:23" ht="12.75">
      <c r="A36" s="30" t="s">
        <v>81</v>
      </c>
      <c r="B36" s="39" t="s">
        <v>82</v>
      </c>
      <c r="C36" s="17">
        <v>1428</v>
      </c>
      <c r="D36" s="42" t="s">
        <v>43</v>
      </c>
      <c r="E36" s="18"/>
      <c r="F36" s="18"/>
      <c r="G36" s="18"/>
      <c r="H36" s="18"/>
      <c r="I36" s="18"/>
      <c r="J36" s="18"/>
      <c r="K36" s="18"/>
      <c r="L36" s="44" t="e">
        <f t="shared" si="0"/>
        <v>#DIV/0!</v>
      </c>
      <c r="M36" s="20">
        <v>463</v>
      </c>
      <c r="N36" s="18">
        <v>561</v>
      </c>
      <c r="O36" s="18">
        <v>535</v>
      </c>
      <c r="P36" s="18"/>
      <c r="Q36" s="18"/>
      <c r="R36" s="18"/>
      <c r="S36" s="18"/>
      <c r="T36" s="44">
        <f t="shared" si="1"/>
        <v>519.6666666666666</v>
      </c>
      <c r="U36" s="19">
        <f t="shared" si="2"/>
        <v>519.6666666666666</v>
      </c>
      <c r="V36" s="46">
        <f t="shared" si="3"/>
        <v>1559</v>
      </c>
      <c r="W36" s="21">
        <f t="shared" si="4"/>
        <v>3</v>
      </c>
    </row>
    <row r="37" spans="1:23" ht="12.75">
      <c r="A37" s="30" t="s">
        <v>83</v>
      </c>
      <c r="B37" s="39" t="s">
        <v>84</v>
      </c>
      <c r="C37" s="17">
        <v>1272</v>
      </c>
      <c r="D37" s="41" t="s">
        <v>29</v>
      </c>
      <c r="E37" s="18"/>
      <c r="F37" s="18"/>
      <c r="G37" s="18"/>
      <c r="H37" s="18"/>
      <c r="I37" s="18"/>
      <c r="J37" s="18"/>
      <c r="K37" s="18"/>
      <c r="L37" s="44" t="e">
        <f t="shared" si="0"/>
        <v>#DIV/0!</v>
      </c>
      <c r="M37" s="22">
        <v>534</v>
      </c>
      <c r="N37" s="18">
        <v>502</v>
      </c>
      <c r="O37" s="18"/>
      <c r="P37" s="18"/>
      <c r="Q37" s="18"/>
      <c r="R37" s="18"/>
      <c r="S37" s="18"/>
      <c r="T37" s="44">
        <f t="shared" si="1"/>
        <v>518</v>
      </c>
      <c r="U37" s="19">
        <f t="shared" si="2"/>
        <v>518</v>
      </c>
      <c r="V37" s="46">
        <f t="shared" si="3"/>
        <v>1036</v>
      </c>
      <c r="W37" s="21">
        <f t="shared" si="4"/>
        <v>2</v>
      </c>
    </row>
    <row r="38" spans="1:23" ht="12.75">
      <c r="A38" s="30" t="s">
        <v>85</v>
      </c>
      <c r="B38" s="39" t="s">
        <v>86</v>
      </c>
      <c r="C38" s="17">
        <v>1958</v>
      </c>
      <c r="D38" s="41" t="s">
        <v>29</v>
      </c>
      <c r="E38" s="18"/>
      <c r="F38" s="18"/>
      <c r="G38" s="18"/>
      <c r="H38" s="18"/>
      <c r="I38" s="18"/>
      <c r="J38" s="18"/>
      <c r="K38" s="18"/>
      <c r="L38" s="44" t="e">
        <f t="shared" si="0"/>
        <v>#DIV/0!</v>
      </c>
      <c r="M38" s="22">
        <v>518</v>
      </c>
      <c r="N38" s="18"/>
      <c r="O38" s="18"/>
      <c r="P38" s="18"/>
      <c r="Q38" s="18"/>
      <c r="R38" s="18"/>
      <c r="S38" s="18"/>
      <c r="T38" s="44">
        <f t="shared" si="1"/>
        <v>518</v>
      </c>
      <c r="U38" s="19">
        <f t="shared" si="2"/>
        <v>518</v>
      </c>
      <c r="V38" s="46">
        <f t="shared" si="3"/>
        <v>518</v>
      </c>
      <c r="W38" s="21">
        <f t="shared" si="4"/>
        <v>1</v>
      </c>
    </row>
    <row r="39" spans="1:23" ht="12.75">
      <c r="A39" s="30" t="s">
        <v>87</v>
      </c>
      <c r="B39" s="39" t="s">
        <v>88</v>
      </c>
      <c r="C39" s="17">
        <v>1177</v>
      </c>
      <c r="D39" s="41" t="s">
        <v>26</v>
      </c>
      <c r="E39" s="18"/>
      <c r="F39" s="18"/>
      <c r="G39" s="18"/>
      <c r="H39" s="18"/>
      <c r="I39" s="18">
        <v>504</v>
      </c>
      <c r="J39" s="18"/>
      <c r="K39" s="18"/>
      <c r="L39" s="44">
        <f aca="true" t="shared" si="5" ref="L39:L56">AVERAGE(E39:K39)</f>
        <v>504</v>
      </c>
      <c r="M39" s="22"/>
      <c r="N39" s="18"/>
      <c r="O39" s="18">
        <v>513</v>
      </c>
      <c r="P39" s="18">
        <v>546</v>
      </c>
      <c r="Q39" s="18">
        <v>490</v>
      </c>
      <c r="R39" s="18"/>
      <c r="S39" s="18"/>
      <c r="T39" s="44">
        <f aca="true" t="shared" si="6" ref="T39:T56">AVERAGE(M39:S39)</f>
        <v>516.3333333333334</v>
      </c>
      <c r="U39" s="19">
        <f aca="true" t="shared" si="7" ref="U39:U56">AVERAGE(E39:K39,M39:S39)</f>
        <v>513.25</v>
      </c>
      <c r="V39" s="46">
        <f aca="true" t="shared" si="8" ref="V39:V56">SUM(E39:K39,M39:S39)</f>
        <v>2053</v>
      </c>
      <c r="W39" s="21">
        <f aca="true" t="shared" si="9" ref="W39:W56">COUNT(E39:K39,M39:S39)</f>
        <v>4</v>
      </c>
    </row>
    <row r="40" spans="1:23" ht="12.75">
      <c r="A40" s="30" t="s">
        <v>89</v>
      </c>
      <c r="B40" s="39" t="s">
        <v>90</v>
      </c>
      <c r="C40" s="17">
        <v>1133</v>
      </c>
      <c r="D40" s="41" t="s">
        <v>26</v>
      </c>
      <c r="E40" s="23">
        <v>486</v>
      </c>
      <c r="F40" s="18">
        <v>538</v>
      </c>
      <c r="G40" s="23"/>
      <c r="H40" s="23"/>
      <c r="I40" s="23"/>
      <c r="J40" s="23"/>
      <c r="K40" s="23"/>
      <c r="L40" s="44">
        <f t="shared" si="5"/>
        <v>512</v>
      </c>
      <c r="M40" s="20">
        <v>524</v>
      </c>
      <c r="N40" s="18">
        <v>470</v>
      </c>
      <c r="O40" s="23"/>
      <c r="P40" s="23"/>
      <c r="Q40" s="23"/>
      <c r="R40" s="23"/>
      <c r="S40" s="23"/>
      <c r="T40" s="44">
        <f t="shared" si="6"/>
        <v>497</v>
      </c>
      <c r="U40" s="19">
        <f t="shared" si="7"/>
        <v>504.5</v>
      </c>
      <c r="V40" s="46">
        <f t="shared" si="8"/>
        <v>2018</v>
      </c>
      <c r="W40" s="21">
        <f t="shared" si="9"/>
        <v>4</v>
      </c>
    </row>
    <row r="41" spans="1:23" ht="12.75">
      <c r="A41" s="30" t="s">
        <v>91</v>
      </c>
      <c r="B41" s="39" t="s">
        <v>92</v>
      </c>
      <c r="C41" s="17">
        <v>1320</v>
      </c>
      <c r="D41" s="41" t="s">
        <v>56</v>
      </c>
      <c r="E41" s="18"/>
      <c r="F41" s="18">
        <v>503</v>
      </c>
      <c r="G41" s="18"/>
      <c r="H41" s="18">
        <v>510</v>
      </c>
      <c r="I41" s="18">
        <v>461</v>
      </c>
      <c r="J41" s="18"/>
      <c r="K41" s="18"/>
      <c r="L41" s="44">
        <f t="shared" si="5"/>
        <v>491.3333333333333</v>
      </c>
      <c r="M41" s="22"/>
      <c r="N41" s="18"/>
      <c r="O41" s="18">
        <v>555</v>
      </c>
      <c r="P41" s="18"/>
      <c r="Q41" s="18">
        <v>487</v>
      </c>
      <c r="R41" s="18"/>
      <c r="S41" s="18"/>
      <c r="T41" s="44">
        <f t="shared" si="6"/>
        <v>521</v>
      </c>
      <c r="U41" s="19">
        <f t="shared" si="7"/>
        <v>503.2</v>
      </c>
      <c r="V41" s="46">
        <f t="shared" si="8"/>
        <v>2516</v>
      </c>
      <c r="W41" s="21">
        <f t="shared" si="9"/>
        <v>5</v>
      </c>
    </row>
    <row r="42" spans="1:23" ht="12.75">
      <c r="A42" s="30" t="s">
        <v>93</v>
      </c>
      <c r="B42" s="39" t="s">
        <v>94</v>
      </c>
      <c r="C42" s="17">
        <v>1192</v>
      </c>
      <c r="D42" s="41" t="s">
        <v>29</v>
      </c>
      <c r="E42" s="18">
        <v>496</v>
      </c>
      <c r="F42" s="18"/>
      <c r="G42" s="18"/>
      <c r="H42" s="18"/>
      <c r="I42" s="18">
        <v>509</v>
      </c>
      <c r="J42" s="18"/>
      <c r="K42" s="18"/>
      <c r="L42" s="44">
        <f t="shared" si="5"/>
        <v>502.5</v>
      </c>
      <c r="M42" s="22"/>
      <c r="N42" s="18"/>
      <c r="O42" s="18"/>
      <c r="P42" s="18"/>
      <c r="Q42" s="18"/>
      <c r="R42" s="18"/>
      <c r="S42" s="18"/>
      <c r="T42" s="44" t="e">
        <f t="shared" si="6"/>
        <v>#DIV/0!</v>
      </c>
      <c r="U42" s="19">
        <f t="shared" si="7"/>
        <v>502.5</v>
      </c>
      <c r="V42" s="46">
        <f t="shared" si="8"/>
        <v>1005</v>
      </c>
      <c r="W42" s="21">
        <f t="shared" si="9"/>
        <v>2</v>
      </c>
    </row>
    <row r="43" spans="1:23" ht="12.75">
      <c r="A43" s="30" t="s">
        <v>95</v>
      </c>
      <c r="B43" s="39" t="s">
        <v>96</v>
      </c>
      <c r="C43" s="17">
        <v>1658</v>
      </c>
      <c r="D43" s="41" t="s">
        <v>38</v>
      </c>
      <c r="E43" s="18"/>
      <c r="F43" s="18"/>
      <c r="G43" s="18">
        <v>500</v>
      </c>
      <c r="H43" s="18"/>
      <c r="I43" s="18"/>
      <c r="J43" s="18"/>
      <c r="K43" s="18"/>
      <c r="L43" s="44">
        <f t="shared" si="5"/>
        <v>500</v>
      </c>
      <c r="M43" s="22"/>
      <c r="N43" s="18"/>
      <c r="O43" s="18"/>
      <c r="P43" s="18"/>
      <c r="Q43" s="18"/>
      <c r="R43" s="18"/>
      <c r="S43" s="18"/>
      <c r="T43" s="44" t="e">
        <f t="shared" si="6"/>
        <v>#DIV/0!</v>
      </c>
      <c r="U43" s="19">
        <f t="shared" si="7"/>
        <v>500</v>
      </c>
      <c r="V43" s="46">
        <f t="shared" si="8"/>
        <v>500</v>
      </c>
      <c r="W43" s="21">
        <f t="shared" si="9"/>
        <v>1</v>
      </c>
    </row>
    <row r="44" spans="1:23" ht="12.75">
      <c r="A44" s="30" t="s">
        <v>97</v>
      </c>
      <c r="B44" s="39" t="s">
        <v>98</v>
      </c>
      <c r="C44" s="17">
        <v>1028</v>
      </c>
      <c r="D44" s="41" t="s">
        <v>26</v>
      </c>
      <c r="E44" s="18"/>
      <c r="F44" s="18"/>
      <c r="G44" s="18"/>
      <c r="H44" s="18">
        <v>508</v>
      </c>
      <c r="I44" s="18"/>
      <c r="J44" s="18"/>
      <c r="K44" s="18"/>
      <c r="L44" s="44">
        <f t="shared" si="5"/>
        <v>508</v>
      </c>
      <c r="M44" s="22"/>
      <c r="N44" s="18"/>
      <c r="O44" s="18">
        <v>485</v>
      </c>
      <c r="P44" s="18"/>
      <c r="Q44" s="18"/>
      <c r="R44" s="18"/>
      <c r="S44" s="18"/>
      <c r="T44" s="44">
        <f t="shared" si="6"/>
        <v>485</v>
      </c>
      <c r="U44" s="19">
        <f t="shared" si="7"/>
        <v>496.5</v>
      </c>
      <c r="V44" s="46">
        <f t="shared" si="8"/>
        <v>993</v>
      </c>
      <c r="W44" s="21">
        <f t="shared" si="9"/>
        <v>2</v>
      </c>
    </row>
    <row r="45" spans="1:23" ht="12.75">
      <c r="A45" s="30" t="s">
        <v>99</v>
      </c>
      <c r="B45" s="39" t="s">
        <v>100</v>
      </c>
      <c r="C45" s="17">
        <v>1371</v>
      </c>
      <c r="D45" s="41" t="s">
        <v>19</v>
      </c>
      <c r="E45" s="18">
        <v>516</v>
      </c>
      <c r="F45" s="18"/>
      <c r="G45" s="18"/>
      <c r="H45" s="18"/>
      <c r="I45" s="18">
        <v>546</v>
      </c>
      <c r="J45" s="18"/>
      <c r="K45" s="18"/>
      <c r="L45" s="44">
        <f t="shared" si="5"/>
        <v>531</v>
      </c>
      <c r="M45" s="22">
        <v>463</v>
      </c>
      <c r="N45" s="18"/>
      <c r="O45" s="18">
        <v>468</v>
      </c>
      <c r="P45" s="18">
        <v>479</v>
      </c>
      <c r="Q45" s="18"/>
      <c r="R45" s="18"/>
      <c r="S45" s="18"/>
      <c r="T45" s="44">
        <f t="shared" si="6"/>
        <v>470</v>
      </c>
      <c r="U45" s="19">
        <f t="shared" si="7"/>
        <v>494.4</v>
      </c>
      <c r="V45" s="46">
        <f t="shared" si="8"/>
        <v>2472</v>
      </c>
      <c r="W45" s="21">
        <f t="shared" si="9"/>
        <v>5</v>
      </c>
    </row>
    <row r="46" spans="1:23" ht="12.75">
      <c r="A46" s="30" t="s">
        <v>101</v>
      </c>
      <c r="B46" s="40" t="s">
        <v>102</v>
      </c>
      <c r="C46" s="17">
        <v>6091</v>
      </c>
      <c r="D46" s="41" t="s">
        <v>38</v>
      </c>
      <c r="E46" s="24"/>
      <c r="F46" s="24"/>
      <c r="G46" s="24"/>
      <c r="H46" s="24"/>
      <c r="I46" s="24">
        <v>477</v>
      </c>
      <c r="J46" s="24"/>
      <c r="K46" s="24"/>
      <c r="L46" s="44">
        <f t="shared" si="5"/>
        <v>477</v>
      </c>
      <c r="M46" s="31"/>
      <c r="N46" s="24">
        <v>488</v>
      </c>
      <c r="O46" s="24"/>
      <c r="P46" s="24"/>
      <c r="Q46" s="24"/>
      <c r="R46" s="24"/>
      <c r="S46" s="24"/>
      <c r="T46" s="44">
        <f t="shared" si="6"/>
        <v>488</v>
      </c>
      <c r="U46" s="19">
        <f t="shared" si="7"/>
        <v>482.5</v>
      </c>
      <c r="V46" s="46">
        <f t="shared" si="8"/>
        <v>965</v>
      </c>
      <c r="W46" s="21">
        <f t="shared" si="9"/>
        <v>2</v>
      </c>
    </row>
    <row r="47" spans="1:23" ht="12.75">
      <c r="A47" s="30" t="s">
        <v>103</v>
      </c>
      <c r="B47" s="39" t="s">
        <v>104</v>
      </c>
      <c r="C47" s="17">
        <v>2107</v>
      </c>
      <c r="D47" s="42" t="s">
        <v>43</v>
      </c>
      <c r="E47" s="18"/>
      <c r="F47" s="18"/>
      <c r="G47" s="18"/>
      <c r="H47" s="18">
        <v>481</v>
      </c>
      <c r="I47" s="18"/>
      <c r="J47" s="18"/>
      <c r="K47" s="18"/>
      <c r="L47" s="44">
        <f t="shared" si="5"/>
        <v>481</v>
      </c>
      <c r="M47" s="20"/>
      <c r="N47" s="18"/>
      <c r="O47" s="18"/>
      <c r="P47" s="18"/>
      <c r="Q47" s="18"/>
      <c r="R47" s="18"/>
      <c r="S47" s="18"/>
      <c r="T47" s="44" t="e">
        <f t="shared" si="6"/>
        <v>#DIV/0!</v>
      </c>
      <c r="U47" s="19">
        <f t="shared" si="7"/>
        <v>481</v>
      </c>
      <c r="V47" s="46">
        <f t="shared" si="8"/>
        <v>481</v>
      </c>
      <c r="W47" s="21">
        <f t="shared" si="9"/>
        <v>1</v>
      </c>
    </row>
    <row r="48" spans="1:23" ht="12.75">
      <c r="A48" s="30" t="s">
        <v>105</v>
      </c>
      <c r="B48" s="40" t="s">
        <v>106</v>
      </c>
      <c r="C48" s="17">
        <v>6129</v>
      </c>
      <c r="D48" s="42" t="s">
        <v>43</v>
      </c>
      <c r="E48" s="18"/>
      <c r="F48" s="18"/>
      <c r="G48" s="18"/>
      <c r="H48" s="18"/>
      <c r="I48" s="18"/>
      <c r="J48" s="18"/>
      <c r="K48" s="18"/>
      <c r="L48" s="44" t="e">
        <f t="shared" si="5"/>
        <v>#DIV/0!</v>
      </c>
      <c r="M48" s="20">
        <v>481</v>
      </c>
      <c r="N48" s="18"/>
      <c r="O48" s="18"/>
      <c r="P48" s="18"/>
      <c r="Q48" s="18"/>
      <c r="R48" s="18"/>
      <c r="S48" s="18"/>
      <c r="T48" s="44">
        <f t="shared" si="6"/>
        <v>481</v>
      </c>
      <c r="U48" s="19">
        <f t="shared" si="7"/>
        <v>481</v>
      </c>
      <c r="V48" s="46">
        <f t="shared" si="8"/>
        <v>481</v>
      </c>
      <c r="W48" s="21">
        <f t="shared" si="9"/>
        <v>1</v>
      </c>
    </row>
    <row r="49" spans="1:23" ht="12.75">
      <c r="A49" s="30" t="s">
        <v>107</v>
      </c>
      <c r="B49" s="39" t="s">
        <v>108</v>
      </c>
      <c r="C49" s="17">
        <v>1287</v>
      </c>
      <c r="D49" s="41" t="s">
        <v>38</v>
      </c>
      <c r="E49" s="23">
        <v>488</v>
      </c>
      <c r="F49" s="23">
        <v>518</v>
      </c>
      <c r="G49" s="23"/>
      <c r="H49" s="23"/>
      <c r="I49" s="23">
        <v>491</v>
      </c>
      <c r="J49" s="23"/>
      <c r="K49" s="23"/>
      <c r="L49" s="44">
        <f t="shared" si="5"/>
        <v>499</v>
      </c>
      <c r="M49" s="20"/>
      <c r="N49" s="23"/>
      <c r="O49" s="23"/>
      <c r="P49" s="23">
        <v>409</v>
      </c>
      <c r="Q49" s="23"/>
      <c r="R49" s="23"/>
      <c r="S49" s="23"/>
      <c r="T49" s="44">
        <f t="shared" si="6"/>
        <v>409</v>
      </c>
      <c r="U49" s="19">
        <f t="shared" si="7"/>
        <v>476.5</v>
      </c>
      <c r="V49" s="46">
        <f t="shared" si="8"/>
        <v>1906</v>
      </c>
      <c r="W49" s="21">
        <f t="shared" si="9"/>
        <v>4</v>
      </c>
    </row>
    <row r="50" spans="1:23" ht="12.75">
      <c r="A50" s="30" t="s">
        <v>109</v>
      </c>
      <c r="B50" s="39" t="s">
        <v>110</v>
      </c>
      <c r="C50" s="17">
        <v>1317</v>
      </c>
      <c r="D50" s="42" t="s">
        <v>43</v>
      </c>
      <c r="E50" s="18">
        <v>476</v>
      </c>
      <c r="F50" s="23"/>
      <c r="G50" s="23"/>
      <c r="H50" s="23"/>
      <c r="I50" s="23"/>
      <c r="J50" s="23"/>
      <c r="K50" s="23"/>
      <c r="L50" s="44">
        <f t="shared" si="5"/>
        <v>476</v>
      </c>
      <c r="M50" s="20"/>
      <c r="N50" s="23"/>
      <c r="O50" s="23"/>
      <c r="P50" s="23"/>
      <c r="Q50" s="23"/>
      <c r="R50" s="23"/>
      <c r="S50" s="23"/>
      <c r="T50" s="44" t="e">
        <f t="shared" si="6"/>
        <v>#DIV/0!</v>
      </c>
      <c r="U50" s="19">
        <f t="shared" si="7"/>
        <v>476</v>
      </c>
      <c r="V50" s="46">
        <f t="shared" si="8"/>
        <v>476</v>
      </c>
      <c r="W50" s="21">
        <f t="shared" si="9"/>
        <v>1</v>
      </c>
    </row>
    <row r="51" spans="1:23" ht="12.75">
      <c r="A51" s="30" t="s">
        <v>111</v>
      </c>
      <c r="B51" s="39" t="s">
        <v>112</v>
      </c>
      <c r="C51" s="17">
        <v>1359</v>
      </c>
      <c r="D51" s="41" t="s">
        <v>56</v>
      </c>
      <c r="E51" s="18"/>
      <c r="F51" s="23"/>
      <c r="G51" s="23">
        <v>471</v>
      </c>
      <c r="H51" s="23">
        <v>506</v>
      </c>
      <c r="I51" s="23">
        <v>476</v>
      </c>
      <c r="J51" s="23"/>
      <c r="K51" s="23"/>
      <c r="L51" s="44">
        <f t="shared" si="5"/>
        <v>484.3333333333333</v>
      </c>
      <c r="M51" s="20"/>
      <c r="N51" s="23"/>
      <c r="O51" s="23"/>
      <c r="P51" s="23">
        <v>447</v>
      </c>
      <c r="Q51" s="23"/>
      <c r="R51" s="23"/>
      <c r="S51" s="23"/>
      <c r="T51" s="44">
        <f t="shared" si="6"/>
        <v>447</v>
      </c>
      <c r="U51" s="19">
        <f t="shared" si="7"/>
        <v>475</v>
      </c>
      <c r="V51" s="46">
        <f t="shared" si="8"/>
        <v>1900</v>
      </c>
      <c r="W51" s="21">
        <f t="shared" si="9"/>
        <v>4</v>
      </c>
    </row>
    <row r="52" spans="1:23" ht="12.75">
      <c r="A52" s="30" t="s">
        <v>113</v>
      </c>
      <c r="B52" s="39" t="s">
        <v>114</v>
      </c>
      <c r="C52" s="17"/>
      <c r="D52" s="41" t="s">
        <v>29</v>
      </c>
      <c r="E52" s="18"/>
      <c r="F52" s="18"/>
      <c r="G52" s="18"/>
      <c r="H52" s="18"/>
      <c r="I52" s="18">
        <v>470</v>
      </c>
      <c r="J52" s="18"/>
      <c r="K52" s="18"/>
      <c r="L52" s="44">
        <f t="shared" si="5"/>
        <v>470</v>
      </c>
      <c r="M52" s="22"/>
      <c r="N52" s="18"/>
      <c r="O52" s="18"/>
      <c r="P52" s="18"/>
      <c r="Q52" s="18"/>
      <c r="R52" s="18"/>
      <c r="S52" s="18"/>
      <c r="T52" s="44" t="e">
        <f t="shared" si="6"/>
        <v>#DIV/0!</v>
      </c>
      <c r="U52" s="19">
        <f t="shared" si="7"/>
        <v>470</v>
      </c>
      <c r="V52" s="46">
        <f t="shared" si="8"/>
        <v>470</v>
      </c>
      <c r="W52" s="21">
        <f t="shared" si="9"/>
        <v>1</v>
      </c>
    </row>
    <row r="53" spans="1:23" ht="12.75">
      <c r="A53" s="30" t="s">
        <v>115</v>
      </c>
      <c r="B53" s="39" t="s">
        <v>116</v>
      </c>
      <c r="C53" s="17">
        <v>1223</v>
      </c>
      <c r="D53" s="41" t="s">
        <v>38</v>
      </c>
      <c r="E53" s="23"/>
      <c r="F53" s="18"/>
      <c r="G53" s="23"/>
      <c r="H53" s="23"/>
      <c r="I53" s="23"/>
      <c r="J53" s="23"/>
      <c r="K53" s="23"/>
      <c r="L53" s="44" t="e">
        <f t="shared" si="5"/>
        <v>#DIV/0!</v>
      </c>
      <c r="M53" s="20"/>
      <c r="N53" s="18">
        <v>462</v>
      </c>
      <c r="O53" s="23"/>
      <c r="P53" s="23"/>
      <c r="Q53" s="23"/>
      <c r="R53" s="23"/>
      <c r="S53" s="23"/>
      <c r="T53" s="44">
        <f t="shared" si="6"/>
        <v>462</v>
      </c>
      <c r="U53" s="19">
        <f t="shared" si="7"/>
        <v>462</v>
      </c>
      <c r="V53" s="46">
        <f t="shared" si="8"/>
        <v>462</v>
      </c>
      <c r="W53" s="21">
        <f t="shared" si="9"/>
        <v>1</v>
      </c>
    </row>
    <row r="54" spans="1:23" ht="12.75">
      <c r="A54" s="30" t="s">
        <v>117</v>
      </c>
      <c r="B54" s="39" t="s">
        <v>118</v>
      </c>
      <c r="C54" s="17">
        <v>1149</v>
      </c>
      <c r="D54" s="41" t="s">
        <v>56</v>
      </c>
      <c r="E54" s="23">
        <v>461</v>
      </c>
      <c r="F54" s="23"/>
      <c r="G54" s="23"/>
      <c r="H54" s="23"/>
      <c r="I54" s="23"/>
      <c r="J54" s="23"/>
      <c r="K54" s="23"/>
      <c r="L54" s="44">
        <f t="shared" si="5"/>
        <v>461</v>
      </c>
      <c r="M54" s="20"/>
      <c r="N54" s="23"/>
      <c r="O54" s="23"/>
      <c r="P54" s="23"/>
      <c r="Q54" s="23"/>
      <c r="R54" s="23"/>
      <c r="S54" s="23"/>
      <c r="T54" s="44" t="e">
        <f t="shared" si="6"/>
        <v>#DIV/0!</v>
      </c>
      <c r="U54" s="19">
        <f t="shared" si="7"/>
        <v>461</v>
      </c>
      <c r="V54" s="46">
        <f t="shared" si="8"/>
        <v>461</v>
      </c>
      <c r="W54" s="21">
        <f t="shared" si="9"/>
        <v>1</v>
      </c>
    </row>
    <row r="55" spans="1:23" ht="12.75">
      <c r="A55" s="30" t="s">
        <v>119</v>
      </c>
      <c r="B55" s="39" t="s">
        <v>120</v>
      </c>
      <c r="C55" s="17">
        <v>1458</v>
      </c>
      <c r="D55" s="41" t="s">
        <v>56</v>
      </c>
      <c r="E55" s="18">
        <v>487</v>
      </c>
      <c r="F55" s="18">
        <v>431</v>
      </c>
      <c r="G55" s="18">
        <v>505</v>
      </c>
      <c r="H55" s="18">
        <v>460</v>
      </c>
      <c r="I55" s="18">
        <v>437</v>
      </c>
      <c r="J55" s="18"/>
      <c r="K55" s="18"/>
      <c r="L55" s="44">
        <f t="shared" si="5"/>
        <v>464</v>
      </c>
      <c r="M55" s="22">
        <v>474</v>
      </c>
      <c r="N55" s="18">
        <v>413</v>
      </c>
      <c r="O55" s="18">
        <v>448</v>
      </c>
      <c r="P55" s="18">
        <v>464</v>
      </c>
      <c r="Q55" s="18">
        <v>478</v>
      </c>
      <c r="R55" s="18"/>
      <c r="S55" s="18"/>
      <c r="T55" s="44">
        <f t="shared" si="6"/>
        <v>455.4</v>
      </c>
      <c r="U55" s="19">
        <f t="shared" si="7"/>
        <v>459.7</v>
      </c>
      <c r="V55" s="46">
        <f t="shared" si="8"/>
        <v>4597</v>
      </c>
      <c r="W55" s="21">
        <f t="shared" si="9"/>
        <v>10</v>
      </c>
    </row>
    <row r="56" spans="1:23" ht="13.5" thickBot="1">
      <c r="A56" s="55" t="s">
        <v>121</v>
      </c>
      <c r="B56" s="56" t="s">
        <v>122</v>
      </c>
      <c r="C56" s="26">
        <v>6056</v>
      </c>
      <c r="D56" s="43" t="s">
        <v>29</v>
      </c>
      <c r="E56" s="57"/>
      <c r="F56" s="57"/>
      <c r="G56" s="57"/>
      <c r="H56" s="57"/>
      <c r="I56" s="57">
        <v>442</v>
      </c>
      <c r="J56" s="57"/>
      <c r="K56" s="57"/>
      <c r="L56" s="45">
        <f t="shared" si="5"/>
        <v>442</v>
      </c>
      <c r="M56" s="58"/>
      <c r="N56" s="57"/>
      <c r="O56" s="57"/>
      <c r="P56" s="57"/>
      <c r="Q56" s="57"/>
      <c r="R56" s="57"/>
      <c r="S56" s="57"/>
      <c r="T56" s="45" t="e">
        <f t="shared" si="6"/>
        <v>#DIV/0!</v>
      </c>
      <c r="U56" s="28">
        <f t="shared" si="7"/>
        <v>442</v>
      </c>
      <c r="V56" s="47">
        <f t="shared" si="8"/>
        <v>442</v>
      </c>
      <c r="W56" s="29">
        <f t="shared" si="9"/>
        <v>1</v>
      </c>
    </row>
    <row r="57" spans="1:22" ht="12.75" hidden="1">
      <c r="A57" s="30"/>
      <c r="E57">
        <f aca="true" t="shared" si="10" ref="E57:K57">COUNT(E7:E56)</f>
        <v>24</v>
      </c>
      <c r="F57">
        <f t="shared" si="10"/>
        <v>24</v>
      </c>
      <c r="G57">
        <f t="shared" si="10"/>
        <v>20</v>
      </c>
      <c r="H57">
        <f t="shared" si="10"/>
        <v>24</v>
      </c>
      <c r="I57">
        <f t="shared" si="10"/>
        <v>24</v>
      </c>
      <c r="J57">
        <f t="shared" si="10"/>
        <v>0</v>
      </c>
      <c r="K57">
        <f t="shared" si="10"/>
        <v>0</v>
      </c>
      <c r="M57">
        <f aca="true" t="shared" si="11" ref="M57:S57">COUNT(M7:M56)</f>
        <v>24</v>
      </c>
      <c r="N57">
        <f t="shared" si="11"/>
        <v>24</v>
      </c>
      <c r="O57">
        <f t="shared" si="11"/>
        <v>24</v>
      </c>
      <c r="P57">
        <f t="shared" si="11"/>
        <v>20</v>
      </c>
      <c r="Q57">
        <f t="shared" si="11"/>
        <v>24</v>
      </c>
      <c r="R57">
        <f t="shared" si="11"/>
        <v>0</v>
      </c>
      <c r="S57">
        <f t="shared" si="11"/>
        <v>0</v>
      </c>
      <c r="V57">
        <f>SUM(V7:V56)</f>
        <v>118261</v>
      </c>
    </row>
    <row r="58" ht="12.75" hidden="1">
      <c r="A58" s="30"/>
    </row>
    <row r="59" spans="12:22" ht="12.75" hidden="1">
      <c r="L59">
        <f>SUM(E57:L57)</f>
        <v>116</v>
      </c>
      <c r="S59">
        <f>SUM(L57:S57)</f>
        <v>116</v>
      </c>
      <c r="V59">
        <f>L59+S59</f>
        <v>232</v>
      </c>
    </row>
  </sheetData>
  <mergeCells count="3">
    <mergeCell ref="A1:W1"/>
    <mergeCell ref="A2:W2"/>
    <mergeCell ref="A3:W3"/>
  </mergeCells>
  <conditionalFormatting sqref="T7:U73 L7:L73">
    <cfRule type="cellIs" priority="1" dxfId="0" operator="greaterThanOrEqual" stopIfTrue="1">
      <formula>400</formula>
    </cfRule>
  </conditionalFormatting>
  <printOptions gridLines="1" horizontalCentered="1"/>
  <pageMargins left="0.3937007874015748" right="0.3937007874015748" top="0.3937007874015748" bottom="0.984251968503937" header="0.5118110236220472" footer="0.5118110236220472"/>
  <pageSetup orientation="landscape" paperSize="9" scale="110" r:id="rId1"/>
  <headerFooter alignWithMargins="0">
    <oddHeader>&amp;LTSKV&amp;R&amp;D</oddHeader>
    <oddFooter>&amp;L&amp;8Klassenvertreter:
&amp;"Arial,Fett"Gerd Huber&amp;R&amp;"Arial,Fett"&amp;8e-mail: gerd.huber1@chello.at
Ruf: 05337 62435
Fax: 05337 62435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</dc:creator>
  <cp:keywords/>
  <dc:description/>
  <cp:lastModifiedBy>Gerd</cp:lastModifiedBy>
  <cp:lastPrinted>2008-07-01T14:41:16Z</cp:lastPrinted>
  <dcterms:created xsi:type="dcterms:W3CDTF">2008-07-01T12:54:19Z</dcterms:created>
  <dcterms:modified xsi:type="dcterms:W3CDTF">2008-07-01T14:42:30Z</dcterms:modified>
  <cp:category/>
  <cp:version/>
  <cp:contentType/>
  <cp:contentStatus/>
</cp:coreProperties>
</file>